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Zimochocka\Desktop\PRZETARGI 2024\55 Przetarg - Podzielniki i ciepłomierze - 2024\"/>
    </mc:Choice>
  </mc:AlternateContent>
  <xr:revisionPtr revIDLastSave="0" documentId="13_ncr:1_{6BA026DB-EE21-440C-8451-3B7BC66B6659}" xr6:coauthVersionLast="47" xr6:coauthVersionMax="47" xr10:uidLastSave="{00000000-0000-0000-0000-000000000000}"/>
  <bookViews>
    <workbookView xWindow="-120" yWindow="-120" windowWidth="29040" windowHeight="15840" xr2:uid="{F6ABBDF2-13CE-4D61-A9A5-AFDF81532048}"/>
  </bookViews>
  <sheets>
    <sheet name="Zestawienie_nieruchomości" sheetId="1" r:id="rId1"/>
  </sheets>
  <definedNames>
    <definedName name="_xlnm._FilterDatabase" localSheetId="0" hidden="1">Zestawienie_nieruchomości!$A$5:$I$95</definedName>
    <definedName name="_xlnm.Print_Area" localSheetId="0">Zestawienie_nieruchomości!$A$2:$O$91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1" l="1"/>
  <c r="J96" i="1"/>
  <c r="H96" i="1"/>
  <c r="G96" i="1"/>
  <c r="F96" i="1"/>
  <c r="E96" i="1"/>
  <c r="D96" i="1"/>
  <c r="C96" i="1"/>
  <c r="K92" i="1"/>
  <c r="J92" i="1"/>
  <c r="H92" i="1"/>
  <c r="G92" i="1"/>
  <c r="F92" i="1"/>
  <c r="E92" i="1"/>
  <c r="D92" i="1"/>
  <c r="C92" i="1"/>
  <c r="K90" i="1"/>
  <c r="J90" i="1"/>
  <c r="H90" i="1"/>
  <c r="G90" i="1"/>
  <c r="F90" i="1"/>
  <c r="E90" i="1"/>
  <c r="D90" i="1"/>
  <c r="C90" i="1"/>
  <c r="K88" i="1"/>
  <c r="J88" i="1"/>
  <c r="H88" i="1"/>
  <c r="G88" i="1"/>
  <c r="F88" i="1"/>
  <c r="E88" i="1"/>
  <c r="D88" i="1"/>
  <c r="C88" i="1"/>
  <c r="K86" i="1"/>
  <c r="J86" i="1"/>
  <c r="H86" i="1"/>
  <c r="G86" i="1"/>
  <c r="F86" i="1"/>
  <c r="E86" i="1"/>
  <c r="D86" i="1"/>
  <c r="C86" i="1"/>
  <c r="K84" i="1"/>
  <c r="J84" i="1"/>
  <c r="H84" i="1"/>
  <c r="G84" i="1"/>
  <c r="F84" i="1"/>
  <c r="E84" i="1"/>
  <c r="D84" i="1"/>
  <c r="C84" i="1"/>
  <c r="K82" i="1"/>
  <c r="J82" i="1"/>
  <c r="H82" i="1"/>
  <c r="G82" i="1"/>
  <c r="F82" i="1"/>
  <c r="E82" i="1"/>
  <c r="D82" i="1"/>
  <c r="C82" i="1"/>
  <c r="K80" i="1"/>
  <c r="J80" i="1"/>
  <c r="H80" i="1"/>
  <c r="G80" i="1"/>
  <c r="F80" i="1"/>
  <c r="E80" i="1"/>
  <c r="D80" i="1"/>
  <c r="C80" i="1"/>
  <c r="K75" i="1"/>
  <c r="J75" i="1"/>
  <c r="H75" i="1"/>
  <c r="G75" i="1"/>
  <c r="F75" i="1"/>
  <c r="E75" i="1"/>
  <c r="D75" i="1"/>
  <c r="C75" i="1"/>
  <c r="K46" i="1"/>
  <c r="J46" i="1"/>
  <c r="H46" i="1"/>
  <c r="G46" i="1"/>
  <c r="F46" i="1"/>
  <c r="E46" i="1"/>
  <c r="D46" i="1"/>
  <c r="C46" i="1"/>
  <c r="K39" i="1"/>
  <c r="J39" i="1"/>
  <c r="H39" i="1"/>
  <c r="G39" i="1"/>
  <c r="F39" i="1"/>
  <c r="E39" i="1"/>
  <c r="D39" i="1"/>
  <c r="C39" i="1"/>
  <c r="K37" i="1"/>
  <c r="J37" i="1"/>
  <c r="H37" i="1"/>
  <c r="G37" i="1"/>
  <c r="F37" i="1"/>
  <c r="E37" i="1"/>
  <c r="D37" i="1"/>
  <c r="C37" i="1"/>
  <c r="K25" i="1"/>
  <c r="J25" i="1"/>
  <c r="H25" i="1"/>
  <c r="G25" i="1"/>
  <c r="F25" i="1"/>
  <c r="E25" i="1"/>
  <c r="D25" i="1"/>
  <c r="C25" i="1"/>
  <c r="K21" i="1"/>
  <c r="J21" i="1"/>
  <c r="H21" i="1"/>
  <c r="G21" i="1"/>
  <c r="F21" i="1"/>
  <c r="E21" i="1"/>
  <c r="D21" i="1"/>
  <c r="C21" i="1"/>
  <c r="K6" i="1"/>
  <c r="J6" i="1"/>
  <c r="H6" i="1"/>
  <c r="G6" i="1"/>
  <c r="F6" i="1"/>
  <c r="E6" i="1"/>
  <c r="D6" i="1"/>
  <c r="C6" i="1"/>
  <c r="K5" i="1" l="1"/>
  <c r="J5" i="1"/>
</calcChain>
</file>

<file path=xl/sharedStrings.xml><?xml version="1.0" encoding="utf-8"?>
<sst xmlns="http://schemas.openxmlformats.org/spreadsheetml/2006/main" count="195" uniqueCount="188">
  <si>
    <t>Lp.</t>
  </si>
  <si>
    <t>Adres budynku</t>
  </si>
  <si>
    <t>Liczba budynków
[szt.]</t>
  </si>
  <si>
    <t>Liczba mieszkań
[szt.]</t>
  </si>
  <si>
    <t>Liczba klatek
[szt.]</t>
  </si>
  <si>
    <t>Liczba kondygnacji</t>
  </si>
  <si>
    <t>Liczba podzielników kosztów centralnego ogrzewania 
[szt.]</t>
  </si>
  <si>
    <t>Liczba liczników ciepła
[szt.]</t>
  </si>
  <si>
    <t>x</t>
  </si>
  <si>
    <t>NIERUCHOMOŚĆ 1</t>
  </si>
  <si>
    <t>1.</t>
  </si>
  <si>
    <t>Lokajskiego 4</t>
  </si>
  <si>
    <t>2.</t>
  </si>
  <si>
    <t>Lokajskiego 6</t>
  </si>
  <si>
    <t>3.</t>
  </si>
  <si>
    <t>Lokajskiego 8</t>
  </si>
  <si>
    <t>4.</t>
  </si>
  <si>
    <t>Lokajskiego 10</t>
  </si>
  <si>
    <t>5.</t>
  </si>
  <si>
    <t>Lokajskiego 12</t>
  </si>
  <si>
    <t>6.</t>
  </si>
  <si>
    <t>Lokajskiego 14</t>
  </si>
  <si>
    <t>7.</t>
  </si>
  <si>
    <t>Lokajskiego 16</t>
  </si>
  <si>
    <t>8.</t>
  </si>
  <si>
    <t>Lokajskiego 18</t>
  </si>
  <si>
    <t>9.</t>
  </si>
  <si>
    <t>Lokajskiego 20</t>
  </si>
  <si>
    <t>10.</t>
  </si>
  <si>
    <t>Lokajskiego 22</t>
  </si>
  <si>
    <t>11.</t>
  </si>
  <si>
    <t>Lokajskiego 24</t>
  </si>
  <si>
    <t>12.</t>
  </si>
  <si>
    <t>Lokajskiego 26</t>
  </si>
  <si>
    <t>13.</t>
  </si>
  <si>
    <t>Lokajskiego 28</t>
  </si>
  <si>
    <t>14.</t>
  </si>
  <si>
    <t>Lokajskiego 30</t>
  </si>
  <si>
    <t>NIERUCHOMOŚĆ 2</t>
  </si>
  <si>
    <t>15.</t>
  </si>
  <si>
    <t>Belgradzka  18</t>
  </si>
  <si>
    <t>16.</t>
  </si>
  <si>
    <t>Belgradzka  20</t>
  </si>
  <si>
    <t>17.</t>
  </si>
  <si>
    <t>Belgradzka  22</t>
  </si>
  <si>
    <t>NIERUCHOMOŚĆ 3</t>
  </si>
  <si>
    <t>18.</t>
  </si>
  <si>
    <t>Raabego 1</t>
  </si>
  <si>
    <t>19.</t>
  </si>
  <si>
    <t>Raabego 3</t>
  </si>
  <si>
    <t>20.</t>
  </si>
  <si>
    <t>Raabego 4</t>
  </si>
  <si>
    <t>21.</t>
  </si>
  <si>
    <t>Raabego 5</t>
  </si>
  <si>
    <t>22.</t>
  </si>
  <si>
    <t>Raabego 6</t>
  </si>
  <si>
    <t>23.</t>
  </si>
  <si>
    <t>Raabego 7</t>
  </si>
  <si>
    <t>24.</t>
  </si>
  <si>
    <t>Raabego 8</t>
  </si>
  <si>
    <t>25.</t>
  </si>
  <si>
    <t>Raabego 9</t>
  </si>
  <si>
    <t>26.</t>
  </si>
  <si>
    <t>Raabego 10</t>
  </si>
  <si>
    <t>27.</t>
  </si>
  <si>
    <t>Raabego 11</t>
  </si>
  <si>
    <t>28.</t>
  </si>
  <si>
    <t>Raabego 12</t>
  </si>
  <si>
    <t>NIERUCHOMOŚĆ 4</t>
  </si>
  <si>
    <t>29.</t>
  </si>
  <si>
    <t>Lanciego  10H</t>
  </si>
  <si>
    <t>NIERUCHOMOŚĆ 5</t>
  </si>
  <si>
    <t>30.</t>
  </si>
  <si>
    <t>Lanciego  10A</t>
  </si>
  <si>
    <t>31.</t>
  </si>
  <si>
    <t>Lanciego  10B</t>
  </si>
  <si>
    <t>32.</t>
  </si>
  <si>
    <t>Lanciego  10C</t>
  </si>
  <si>
    <t>33.</t>
  </si>
  <si>
    <t>Lanciego  10D</t>
  </si>
  <si>
    <t>34.</t>
  </si>
  <si>
    <t xml:space="preserve">Lanciego  10E  </t>
  </si>
  <si>
    <t>35.</t>
  </si>
  <si>
    <t>Lanciego  10F</t>
  </si>
  <si>
    <t>NIERUCHOMOŚĆ 6</t>
  </si>
  <si>
    <t>36.</t>
  </si>
  <si>
    <t>Lasek Brzozowy  1</t>
  </si>
  <si>
    <t>37.</t>
  </si>
  <si>
    <t>Lasek Brzozowy  2</t>
  </si>
  <si>
    <t>38.</t>
  </si>
  <si>
    <t>Lasek Brzozowy  3</t>
  </si>
  <si>
    <t>39.</t>
  </si>
  <si>
    <t>Lasek Brzozowy  4</t>
  </si>
  <si>
    <t>40.</t>
  </si>
  <si>
    <t>Lasek Brzozowy  5</t>
  </si>
  <si>
    <t>41.</t>
  </si>
  <si>
    <t>Lasek Brzozowy  6</t>
  </si>
  <si>
    <t>42.</t>
  </si>
  <si>
    <t>Lasek Brzozowy  7</t>
  </si>
  <si>
    <t>43.</t>
  </si>
  <si>
    <t>Lasek Brzozowy  8</t>
  </si>
  <si>
    <t>44.</t>
  </si>
  <si>
    <t>Lasek Brzozowy  9</t>
  </si>
  <si>
    <t>45.</t>
  </si>
  <si>
    <t>Lasek Brzozowy  10</t>
  </si>
  <si>
    <t>46.</t>
  </si>
  <si>
    <t>Lasek Brzozowy  11</t>
  </si>
  <si>
    <t>47.</t>
  </si>
  <si>
    <t>Lasek Brzozowy  12</t>
  </si>
  <si>
    <t>48.</t>
  </si>
  <si>
    <t>Lasek Brzozowy  13</t>
  </si>
  <si>
    <t>49.</t>
  </si>
  <si>
    <t>Lasek Brzozowy  15</t>
  </si>
  <si>
    <t>50.</t>
  </si>
  <si>
    <t>Lasek Brzozowy  16</t>
  </si>
  <si>
    <t>51.</t>
  </si>
  <si>
    <t>Lasek Brzozowy  17</t>
  </si>
  <si>
    <t>52.</t>
  </si>
  <si>
    <t>Lasek Brzozowy  18</t>
  </si>
  <si>
    <t>53.</t>
  </si>
  <si>
    <t>Lasek Brzozowy  19</t>
  </si>
  <si>
    <t>54.</t>
  </si>
  <si>
    <t>Mandarynki 2</t>
  </si>
  <si>
    <t>55.</t>
  </si>
  <si>
    <t>Mandarynki 4</t>
  </si>
  <si>
    <t>56.</t>
  </si>
  <si>
    <t>Mandarynki 6</t>
  </si>
  <si>
    <t>57.</t>
  </si>
  <si>
    <t>Mandarynki 8</t>
  </si>
  <si>
    <t>58.</t>
  </si>
  <si>
    <t>Mandarynki 10</t>
  </si>
  <si>
    <t>59.</t>
  </si>
  <si>
    <t>Mandarynki 12</t>
  </si>
  <si>
    <t>60.</t>
  </si>
  <si>
    <t>Lanciego 2</t>
  </si>
  <si>
    <t>61.</t>
  </si>
  <si>
    <t>Lanciego 4</t>
  </si>
  <si>
    <t>62.</t>
  </si>
  <si>
    <t>Lanciego 6</t>
  </si>
  <si>
    <t>63.</t>
  </si>
  <si>
    <t>Lanciego 8</t>
  </si>
  <si>
    <t>NIERUCHOMOŚĆ 7</t>
  </si>
  <si>
    <t>64.</t>
  </si>
  <si>
    <t>KEN 36</t>
  </si>
  <si>
    <t>65.</t>
  </si>
  <si>
    <t>KEN 36A</t>
  </si>
  <si>
    <t>9/12</t>
  </si>
  <si>
    <t>Galeria Ursynów</t>
  </si>
  <si>
    <t>66.</t>
  </si>
  <si>
    <t>Biuro SM "Przy Metrze"</t>
  </si>
  <si>
    <t>NIERUCHOMOŚĆ 9</t>
  </si>
  <si>
    <t>67.</t>
  </si>
  <si>
    <t>Lanciego 9 segmenty</t>
  </si>
  <si>
    <t>NIERUCHOMOŚĆ 10</t>
  </si>
  <si>
    <t>68.</t>
  </si>
  <si>
    <t>Belgradzka 6 - FRAC</t>
  </si>
  <si>
    <t>NIERUCHOMOŚĆ 11</t>
  </si>
  <si>
    <t>69.</t>
  </si>
  <si>
    <t>Raabego 2 - Gildia</t>
  </si>
  <si>
    <t>NIERUCHOMOŚĆ 13</t>
  </si>
  <si>
    <t>Raabego 13</t>
  </si>
  <si>
    <t>3/5</t>
  </si>
  <si>
    <t>NIERUCHOMOŚĆ 15</t>
  </si>
  <si>
    <t>Belgradzka  14</t>
  </si>
  <si>
    <t>NIERUCHOMOŚĆ 16</t>
  </si>
  <si>
    <t>Lanciego 11</t>
  </si>
  <si>
    <t>8/10</t>
  </si>
  <si>
    <t>HYDROFORNIE</t>
  </si>
  <si>
    <t>73.</t>
  </si>
  <si>
    <t>Hydrofornia Lokajskiego 8A</t>
  </si>
  <si>
    <t>74.</t>
  </si>
  <si>
    <t>Hydrofornia Lasek Brzozowy 11a</t>
  </si>
  <si>
    <t>75.</t>
  </si>
  <si>
    <t>Hydrofornia Belgradzka 18A</t>
  </si>
  <si>
    <t>POZOSTAŁE OBIEKTY</t>
  </si>
  <si>
    <t>76.</t>
  </si>
  <si>
    <t>Lasek Brzozowy 12A - pawilon handlowy</t>
  </si>
  <si>
    <t>77.</t>
  </si>
  <si>
    <t>Migdałowa 97 - pawilon usługowy</t>
  </si>
  <si>
    <r>
      <t>Pow. użytkowa LM
[m</t>
    </r>
    <r>
      <rPr>
        <b/>
        <vertAlign val="superscript"/>
        <sz val="8"/>
        <color rgb="FF000000"/>
        <rFont val="Czcionka tekstu podstawowego"/>
        <charset val="238"/>
      </rPr>
      <t>2</t>
    </r>
    <r>
      <rPr>
        <b/>
        <sz val="8"/>
        <color rgb="FF000000"/>
        <rFont val="Czcionka tekstu podstawowego"/>
        <charset val="238"/>
      </rPr>
      <t>]</t>
    </r>
  </si>
  <si>
    <r>
      <t>Pow. użytkowa LU
[m</t>
    </r>
    <r>
      <rPr>
        <b/>
        <vertAlign val="superscript"/>
        <sz val="8"/>
        <color rgb="FF000000"/>
        <rFont val="Czcionka tekstu podstawowego"/>
        <charset val="238"/>
      </rPr>
      <t>2</t>
    </r>
    <r>
      <rPr>
        <b/>
        <sz val="8"/>
        <color rgb="FF000000"/>
        <rFont val="Czcionka tekstu podstawowego"/>
        <charset val="238"/>
      </rPr>
      <t>]</t>
    </r>
  </si>
  <si>
    <r>
      <t>Pow. miejsc postojowych
[m</t>
    </r>
    <r>
      <rPr>
        <b/>
        <vertAlign val="superscript"/>
        <sz val="8"/>
        <color rgb="FF000000"/>
        <rFont val="Czcionka tekstu podstawowego"/>
        <charset val="238"/>
      </rPr>
      <t>2</t>
    </r>
    <r>
      <rPr>
        <b/>
        <sz val="8"/>
        <color rgb="FF000000"/>
        <rFont val="Czcionka tekstu podstawowego"/>
        <charset val="238"/>
      </rPr>
      <t>]</t>
    </r>
  </si>
  <si>
    <t xml:space="preserve">Jednostkowa wartość dzierżawy 1 szt. podzielnika za 1 m-c </t>
  </si>
  <si>
    <t>kol. 10x12</t>
  </si>
  <si>
    <t>kol. 11x14</t>
  </si>
  <si>
    <t xml:space="preserve">Jednostkowa wartość dzierżawy 1 szt. ciepłomierza za 1 m-c </t>
  </si>
  <si>
    <t>Wartość dzierżawy za okres 12 m-cy (podzielniki)</t>
  </si>
  <si>
    <t>Wartość dzierżawy za okres 12 m-cy (ciepłomierze)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</si>
</sst>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5]General"/>
    <numFmt numFmtId="165" formatCode="_-* #,##0_-;\-* #,##0_-;_-* &quot;-&quot;??_-;_-@_-"/>
  </numFmts>
  <fonts count="13">
    <font>
      <sz val="11"/>
      <color rgb="FF000000"/>
      <name val="Arial"/>
      <family val="2"/>
      <charset val="238"/>
    </font>
    <font>
      <sz val="11"/>
      <color rgb="FF000000"/>
      <name val="Czcionka tekstu podstawowego1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1"/>
      <charset val="238"/>
    </font>
    <font>
      <b/>
      <sz val="11"/>
      <color rgb="FF000000"/>
      <name val="Arial"/>
      <family val="2"/>
      <charset val="238"/>
    </font>
    <font>
      <b/>
      <sz val="8"/>
      <color rgb="FF000000"/>
      <name val="Czcionka tekstu podstawowego"/>
      <charset val="238"/>
    </font>
    <font>
      <b/>
      <vertAlign val="superscript"/>
      <sz val="8"/>
      <color rgb="FF000000"/>
      <name val="Czcionka tekstu podstawowego"/>
      <charset val="238"/>
    </font>
    <font>
      <sz val="8"/>
      <color rgb="FF000000"/>
      <name val="Czcionka tekstu podstawowego1"/>
      <charset val="238"/>
    </font>
    <font>
      <b/>
      <sz val="8"/>
      <color rgb="FF000000"/>
      <name val="Czcionka tekstu podstawowego1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Czcionka tekstu podstawowego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4" fontId="1" fillId="0" borderId="0" applyBorder="0" applyProtection="0"/>
  </cellStyleXfs>
  <cellXfs count="73">
    <xf numFmtId="0" fontId="0" fillId="0" borderId="0" xfId="0"/>
    <xf numFmtId="164" fontId="1" fillId="0" borderId="0" xfId="2"/>
    <xf numFmtId="43" fontId="1" fillId="0" borderId="0" xfId="1" applyFont="1"/>
    <xf numFmtId="164" fontId="1" fillId="2" borderId="0" xfId="2" applyFill="1"/>
    <xf numFmtId="0" fontId="0" fillId="2" borderId="0" xfId="0" applyFill="1"/>
    <xf numFmtId="164" fontId="3" fillId="2" borderId="5" xfId="2" applyFont="1" applyFill="1" applyBorder="1" applyAlignment="1">
      <alignment horizontal="center" vertical="center"/>
    </xf>
    <xf numFmtId="0" fontId="5" fillId="2" borderId="0" xfId="0" applyFont="1" applyFill="1"/>
    <xf numFmtId="1" fontId="5" fillId="2" borderId="5" xfId="1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164" fontId="1" fillId="2" borderId="4" xfId="2" applyFill="1" applyBorder="1" applyAlignment="1">
      <alignment horizontal="center"/>
    </xf>
    <xf numFmtId="164" fontId="1" fillId="0" borderId="2" xfId="2" applyBorder="1" applyAlignment="1">
      <alignment horizontal="center"/>
    </xf>
    <xf numFmtId="164" fontId="1" fillId="3" borderId="2" xfId="2" applyFill="1" applyBorder="1"/>
    <xf numFmtId="164" fontId="1" fillId="0" borderId="1" xfId="2" applyBorder="1"/>
    <xf numFmtId="43" fontId="11" fillId="2" borderId="5" xfId="1" applyFont="1" applyFill="1" applyBorder="1"/>
    <xf numFmtId="165" fontId="11" fillId="2" borderId="5" xfId="1" applyNumberFormat="1" applyFont="1" applyFill="1" applyBorder="1" applyAlignment="1">
      <alignment horizontal="center"/>
    </xf>
    <xf numFmtId="43" fontId="8" fillId="0" borderId="2" xfId="1" applyFont="1" applyBorder="1"/>
    <xf numFmtId="164" fontId="8" fillId="0" borderId="3" xfId="2" applyFont="1" applyBorder="1"/>
    <xf numFmtId="164" fontId="8" fillId="0" borderId="3" xfId="2" applyFont="1" applyBorder="1" applyAlignment="1">
      <alignment horizontal="center"/>
    </xf>
    <xf numFmtId="164" fontId="8" fillId="0" borderId="2" xfId="2" applyFont="1" applyBorder="1" applyAlignment="1">
      <alignment horizontal="center"/>
    </xf>
    <xf numFmtId="164" fontId="8" fillId="0" borderId="1" xfId="2" applyFont="1" applyBorder="1" applyAlignment="1">
      <alignment horizont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 applyAlignment="1">
      <alignment horizontal="center" vertical="center" textRotation="90" wrapText="1"/>
    </xf>
    <xf numFmtId="0" fontId="6" fillId="0" borderId="1" xfId="1" applyNumberFormat="1" applyFont="1" applyBorder="1" applyAlignment="1">
      <alignment horizontal="center" vertical="center" wrapText="1"/>
    </xf>
    <xf numFmtId="164" fontId="12" fillId="0" borderId="1" xfId="2" applyFont="1" applyBorder="1" applyAlignment="1">
      <alignment textRotation="90" wrapText="1"/>
    </xf>
    <xf numFmtId="0" fontId="12" fillId="0" borderId="1" xfId="2" applyNumberFormat="1" applyFont="1" applyBorder="1" applyAlignment="1">
      <alignment horizontal="center" wrapText="1"/>
    </xf>
    <xf numFmtId="0" fontId="12" fillId="0" borderId="1" xfId="2" applyNumberFormat="1" applyFont="1" applyBorder="1" applyAlignment="1">
      <alignment horizontal="center"/>
    </xf>
    <xf numFmtId="0" fontId="6" fillId="0" borderId="1" xfId="2" applyNumberFormat="1" applyFont="1" applyBorder="1" applyAlignment="1">
      <alignment horizontal="center"/>
    </xf>
    <xf numFmtId="0" fontId="6" fillId="0" borderId="1" xfId="2" applyNumberFormat="1" applyFont="1" applyBorder="1" applyAlignment="1">
      <alignment horizontal="center" wrapText="1"/>
    </xf>
    <xf numFmtId="0" fontId="6" fillId="0" borderId="1" xfId="1" applyNumberFormat="1" applyFont="1" applyBorder="1" applyAlignment="1">
      <alignment horizontal="center" wrapText="1"/>
    </xf>
    <xf numFmtId="164" fontId="1" fillId="2" borderId="1" xfId="2" applyFill="1" applyBorder="1"/>
    <xf numFmtId="164" fontId="4" fillId="2" borderId="1" xfId="2" applyFont="1" applyFill="1" applyBorder="1"/>
    <xf numFmtId="164" fontId="1" fillId="2" borderId="7" xfId="2" applyFill="1" applyBorder="1" applyAlignment="1">
      <alignment horizontal="center"/>
    </xf>
    <xf numFmtId="164" fontId="3" fillId="2" borderId="6" xfId="2" applyFont="1" applyFill="1" applyBorder="1" applyAlignment="1">
      <alignment horizontal="center" vertical="center"/>
    </xf>
    <xf numFmtId="1" fontId="5" fillId="2" borderId="6" xfId="1" applyNumberFormat="1" applyFont="1" applyFill="1" applyBorder="1" applyAlignment="1">
      <alignment horizontal="center"/>
    </xf>
    <xf numFmtId="43" fontId="11" fillId="2" borderId="6" xfId="1" applyFont="1" applyFill="1" applyBorder="1"/>
    <xf numFmtId="165" fontId="11" fillId="2" borderId="6" xfId="1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64" fontId="6" fillId="0" borderId="1" xfId="2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 textRotation="90" wrapText="1"/>
    </xf>
    <xf numFmtId="164" fontId="9" fillId="0" borderId="1" xfId="2" applyFont="1" applyBorder="1" applyAlignment="1">
      <alignment horizontal="center" vertical="center" textRotation="90" wrapText="1"/>
    </xf>
    <xf numFmtId="0" fontId="9" fillId="0" borderId="1" xfId="2" applyNumberFormat="1" applyFont="1" applyBorder="1" applyAlignment="1">
      <alignment horizontal="center" wrapText="1"/>
    </xf>
    <xf numFmtId="43" fontId="6" fillId="0" borderId="1" xfId="1" applyFont="1" applyBorder="1" applyAlignment="1">
      <alignment horizontal="center" vertical="center"/>
    </xf>
    <xf numFmtId="164" fontId="6" fillId="2" borderId="1" xfId="2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164" fontId="8" fillId="0" borderId="1" xfId="2" applyFont="1" applyBorder="1"/>
    <xf numFmtId="1" fontId="8" fillId="0" borderId="1" xfId="2" applyNumberFormat="1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164" fontId="8" fillId="0" borderId="1" xfId="2" applyFont="1" applyBorder="1" applyAlignment="1">
      <alignment vertical="center"/>
    </xf>
    <xf numFmtId="164" fontId="8" fillId="0" borderId="1" xfId="2" applyFont="1" applyBorder="1" applyAlignment="1">
      <alignment horizontal="center" vertical="center"/>
    </xf>
    <xf numFmtId="164" fontId="9" fillId="2" borderId="1" xfId="2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vertical="center"/>
    </xf>
    <xf numFmtId="43" fontId="9" fillId="2" borderId="1" xfId="1" applyFont="1" applyFill="1" applyBorder="1" applyAlignment="1">
      <alignment horizontal="center" vertical="center"/>
    </xf>
    <xf numFmtId="164" fontId="9" fillId="2" borderId="1" xfId="2" applyFont="1" applyFill="1" applyBorder="1" applyAlignment="1">
      <alignment horizontal="center" vertical="center"/>
    </xf>
    <xf numFmtId="43" fontId="10" fillId="0" borderId="1" xfId="1" applyFont="1" applyBorder="1"/>
    <xf numFmtId="4" fontId="10" fillId="0" borderId="1" xfId="0" applyNumberFormat="1" applyFont="1" applyBorder="1"/>
    <xf numFmtId="1" fontId="10" fillId="0" borderId="1" xfId="0" applyNumberFormat="1" applyFont="1" applyBorder="1" applyAlignment="1">
      <alignment horizontal="center"/>
    </xf>
    <xf numFmtId="1" fontId="11" fillId="2" borderId="1" xfId="1" applyNumberFormat="1" applyFont="1" applyFill="1" applyBorder="1" applyAlignment="1">
      <alignment horizontal="center"/>
    </xf>
    <xf numFmtId="43" fontId="11" fillId="2" borderId="1" xfId="1" applyFont="1" applyFill="1" applyBorder="1"/>
    <xf numFmtId="1" fontId="11" fillId="2" borderId="1" xfId="0" applyNumberFormat="1" applyFont="1" applyFill="1" applyBorder="1" applyAlignment="1">
      <alignment horizontal="center"/>
    </xf>
    <xf numFmtId="49" fontId="8" fillId="0" borderId="1" xfId="2" applyNumberFormat="1" applyFont="1" applyBorder="1" applyAlignment="1">
      <alignment horizontal="center" vertical="center"/>
    </xf>
    <xf numFmtId="164" fontId="8" fillId="2" borderId="1" xfId="2" applyFont="1" applyFill="1" applyBorder="1" applyAlignment="1">
      <alignment horizontal="center"/>
    </xf>
    <xf numFmtId="164" fontId="8" fillId="2" borderId="1" xfId="2" applyFont="1" applyFill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/>
    </xf>
    <xf numFmtId="43" fontId="8" fillId="0" borderId="1" xfId="1" applyFont="1" applyBorder="1"/>
    <xf numFmtId="49" fontId="8" fillId="0" borderId="1" xfId="2" applyNumberFormat="1" applyFont="1" applyBorder="1" applyAlignment="1">
      <alignment horizontal="center"/>
    </xf>
    <xf numFmtId="164" fontId="12" fillId="0" borderId="1" xfId="2" applyFont="1" applyBorder="1" applyAlignment="1">
      <alignment horizontal="center" wrapText="1"/>
    </xf>
    <xf numFmtId="164" fontId="12" fillId="0" borderId="1" xfId="2" applyFont="1" applyBorder="1" applyAlignment="1">
      <alignment horizontal="center"/>
    </xf>
    <xf numFmtId="164" fontId="12" fillId="0" borderId="1" xfId="2" applyFont="1" applyBorder="1" applyAlignment="1">
      <alignment horizontal="center" vertical="center" textRotation="90" wrapText="1"/>
    </xf>
    <xf numFmtId="164" fontId="8" fillId="0" borderId="1" xfId="2" applyFont="1" applyBorder="1" applyAlignment="1">
      <alignment horizontal="right" vertical="center"/>
    </xf>
    <xf numFmtId="1" fontId="8" fillId="0" borderId="1" xfId="2" applyNumberFormat="1" applyFont="1" applyBorder="1" applyAlignment="1">
      <alignment horizontal="center" vertical="center"/>
    </xf>
  </cellXfs>
  <cellStyles count="3">
    <cellStyle name="Dziesiętny" xfId="1" builtinId="3"/>
    <cellStyle name="Excel Built-in Normal" xfId="2" xr:uid="{83BAEC04-29E4-4638-B91B-393851718D4F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1F382-8FB9-40B7-ABFF-619672CE9F32}">
  <dimension ref="A2:O98"/>
  <sheetViews>
    <sheetView tabSelected="1" showWhiteSpace="0" view="pageBreakPreview" zoomScaleNormal="120" zoomScaleSheetLayoutView="100" workbookViewId="0">
      <selection activeCell="L6" sqref="L6"/>
    </sheetView>
  </sheetViews>
  <sheetFormatPr defaultRowHeight="14.25"/>
  <cols>
    <col min="1" max="1" width="4.375" style="1" customWidth="1"/>
    <col min="2" max="2" width="21.375" style="1" customWidth="1"/>
    <col min="3" max="3" width="4.5" style="1" bestFit="1" customWidth="1"/>
    <col min="4" max="4" width="7.875" style="2" bestFit="1" customWidth="1"/>
    <col min="5" max="5" width="7.125" style="2" bestFit="1" customWidth="1"/>
    <col min="6" max="6" width="7.125" style="1" bestFit="1" customWidth="1"/>
    <col min="7" max="9" width="5.625" style="1" bestFit="1" customWidth="1"/>
    <col min="10" max="10" width="8.25" style="1" bestFit="1" customWidth="1"/>
    <col min="11" max="11" width="4.5" style="1" bestFit="1" customWidth="1"/>
    <col min="12" max="15" width="8.75" style="1" customWidth="1"/>
  </cols>
  <sheetData>
    <row r="2" spans="1:15" ht="102">
      <c r="A2" s="38" t="s">
        <v>0</v>
      </c>
      <c r="B2" s="38" t="s">
        <v>1</v>
      </c>
      <c r="C2" s="22" t="s">
        <v>2</v>
      </c>
      <c r="D2" s="39" t="s">
        <v>179</v>
      </c>
      <c r="E2" s="39" t="s">
        <v>180</v>
      </c>
      <c r="F2" s="22" t="s">
        <v>181</v>
      </c>
      <c r="G2" s="22" t="s">
        <v>3</v>
      </c>
      <c r="H2" s="22" t="s">
        <v>4</v>
      </c>
      <c r="I2" s="22" t="s">
        <v>5</v>
      </c>
      <c r="J2" s="40" t="s">
        <v>6</v>
      </c>
      <c r="K2" s="40" t="s">
        <v>7</v>
      </c>
      <c r="L2" s="70" t="s">
        <v>182</v>
      </c>
      <c r="M2" s="70" t="s">
        <v>186</v>
      </c>
      <c r="N2" s="70" t="s">
        <v>185</v>
      </c>
      <c r="O2" s="70" t="s">
        <v>187</v>
      </c>
    </row>
    <row r="3" spans="1:15">
      <c r="A3" s="27">
        <v>1</v>
      </c>
      <c r="B3" s="27">
        <v>2</v>
      </c>
      <c r="C3" s="28">
        <v>3</v>
      </c>
      <c r="D3" s="29">
        <v>4</v>
      </c>
      <c r="E3" s="29">
        <v>5</v>
      </c>
      <c r="F3" s="28">
        <v>6</v>
      </c>
      <c r="G3" s="28">
        <v>7</v>
      </c>
      <c r="H3" s="28">
        <v>8</v>
      </c>
      <c r="I3" s="28">
        <v>9</v>
      </c>
      <c r="J3" s="41">
        <v>10</v>
      </c>
      <c r="K3" s="41">
        <v>11</v>
      </c>
      <c r="L3" s="25">
        <v>12</v>
      </c>
      <c r="M3" s="25">
        <v>13</v>
      </c>
      <c r="N3" s="26">
        <v>14</v>
      </c>
      <c r="O3" s="26">
        <v>15</v>
      </c>
    </row>
    <row r="4" spans="1:15">
      <c r="A4" s="20"/>
      <c r="B4" s="20"/>
      <c r="C4" s="21"/>
      <c r="D4" s="23"/>
      <c r="E4" s="23"/>
      <c r="F4" s="21"/>
      <c r="G4" s="21"/>
      <c r="H4" s="22"/>
      <c r="I4" s="22"/>
      <c r="J4" s="40"/>
      <c r="K4" s="40"/>
      <c r="L4" s="24"/>
      <c r="M4" s="68" t="s">
        <v>183</v>
      </c>
      <c r="N4" s="69"/>
      <c r="O4" s="69" t="s">
        <v>184</v>
      </c>
    </row>
    <row r="5" spans="1:15">
      <c r="A5" s="38" t="s">
        <v>8</v>
      </c>
      <c r="B5" s="38" t="s">
        <v>8</v>
      </c>
      <c r="C5" s="38"/>
      <c r="D5" s="42" t="s">
        <v>8</v>
      </c>
      <c r="E5" s="42" t="s">
        <v>8</v>
      </c>
      <c r="F5" s="38" t="s">
        <v>8</v>
      </c>
      <c r="G5" s="38" t="s">
        <v>8</v>
      </c>
      <c r="H5" s="38" t="s">
        <v>8</v>
      </c>
      <c r="I5" s="38" t="s">
        <v>8</v>
      </c>
      <c r="J5" s="19">
        <f>J6+J21+J25+J37+J39+J46+J75+J80+J82+J84+J86+J88+J90+J92+J96</f>
        <v>10367</v>
      </c>
      <c r="K5" s="19">
        <f>K6+K21+K25+K37+K39+K46+K75+K80+K82+K84+K86+K88+K90+K92+K96</f>
        <v>945</v>
      </c>
      <c r="L5" s="12"/>
      <c r="M5" s="12"/>
      <c r="N5" s="12"/>
      <c r="O5" s="12"/>
    </row>
    <row r="6" spans="1:15" s="4" customFormat="1">
      <c r="A6" s="43"/>
      <c r="B6" s="43" t="s">
        <v>9</v>
      </c>
      <c r="C6" s="44">
        <f t="shared" ref="C6:H6" si="0">SUM(C7:C20)</f>
        <v>14</v>
      </c>
      <c r="D6" s="45">
        <f t="shared" si="0"/>
        <v>37532.71</v>
      </c>
      <c r="E6" s="45">
        <f t="shared" si="0"/>
        <v>407.86000000000007</v>
      </c>
      <c r="F6" s="45">
        <f t="shared" si="0"/>
        <v>0</v>
      </c>
      <c r="G6" s="43">
        <f t="shared" si="0"/>
        <v>664</v>
      </c>
      <c r="H6" s="43">
        <f t="shared" si="0"/>
        <v>63</v>
      </c>
      <c r="I6" s="43"/>
      <c r="J6" s="43">
        <f t="shared" ref="J6:K6" si="1">SUM(J7:J20)</f>
        <v>2258</v>
      </c>
      <c r="K6" s="43">
        <f t="shared" si="1"/>
        <v>0</v>
      </c>
      <c r="L6" s="30"/>
      <c r="M6" s="30"/>
      <c r="N6" s="30"/>
      <c r="O6" s="30"/>
    </row>
    <row r="7" spans="1:15">
      <c r="A7" s="19" t="s">
        <v>10</v>
      </c>
      <c r="B7" s="46" t="s">
        <v>11</v>
      </c>
      <c r="C7" s="47">
        <v>1</v>
      </c>
      <c r="D7" s="48">
        <v>2922.52</v>
      </c>
      <c r="E7" s="48"/>
      <c r="F7" s="49"/>
      <c r="G7" s="50">
        <v>48</v>
      </c>
      <c r="H7" s="50">
        <v>6</v>
      </c>
      <c r="I7" s="50">
        <v>4</v>
      </c>
      <c r="J7" s="19">
        <v>174</v>
      </c>
      <c r="K7" s="19"/>
      <c r="L7" s="12"/>
      <c r="M7" s="12"/>
      <c r="N7" s="12"/>
      <c r="O7" s="12"/>
    </row>
    <row r="8" spans="1:15">
      <c r="A8" s="19" t="s">
        <v>12</v>
      </c>
      <c r="B8" s="46" t="s">
        <v>13</v>
      </c>
      <c r="C8" s="47">
        <v>1</v>
      </c>
      <c r="D8" s="48">
        <v>1828.76</v>
      </c>
      <c r="E8" s="48"/>
      <c r="F8" s="49"/>
      <c r="G8" s="50">
        <v>32</v>
      </c>
      <c r="H8" s="50">
        <v>4</v>
      </c>
      <c r="I8" s="50">
        <v>4</v>
      </c>
      <c r="J8" s="19">
        <v>105</v>
      </c>
      <c r="K8" s="19"/>
      <c r="L8" s="12"/>
      <c r="M8" s="12"/>
      <c r="N8" s="12"/>
      <c r="O8" s="12"/>
    </row>
    <row r="9" spans="1:15">
      <c r="A9" s="19" t="s">
        <v>14</v>
      </c>
      <c r="B9" s="46" t="s">
        <v>15</v>
      </c>
      <c r="C9" s="47">
        <v>1</v>
      </c>
      <c r="D9" s="48">
        <v>2415.69</v>
      </c>
      <c r="E9" s="48"/>
      <c r="F9" s="49"/>
      <c r="G9" s="50">
        <v>44</v>
      </c>
      <c r="H9" s="50">
        <v>1</v>
      </c>
      <c r="I9" s="50">
        <v>11</v>
      </c>
      <c r="J9" s="19">
        <v>132</v>
      </c>
      <c r="K9" s="19"/>
      <c r="L9" s="12"/>
      <c r="M9" s="12"/>
      <c r="N9" s="12"/>
      <c r="O9" s="12"/>
    </row>
    <row r="10" spans="1:15">
      <c r="A10" s="19" t="s">
        <v>16</v>
      </c>
      <c r="B10" s="46" t="s">
        <v>17</v>
      </c>
      <c r="C10" s="47">
        <v>1</v>
      </c>
      <c r="D10" s="48">
        <v>3006.55</v>
      </c>
      <c r="E10" s="48"/>
      <c r="F10" s="49"/>
      <c r="G10" s="50">
        <v>56</v>
      </c>
      <c r="H10" s="50">
        <v>7</v>
      </c>
      <c r="I10" s="50">
        <v>4</v>
      </c>
      <c r="J10" s="19">
        <v>189</v>
      </c>
      <c r="K10" s="19"/>
      <c r="L10" s="12"/>
      <c r="M10" s="12"/>
      <c r="N10" s="12"/>
      <c r="O10" s="12"/>
    </row>
    <row r="11" spans="1:15" ht="16.5" customHeight="1">
      <c r="A11" s="19" t="s">
        <v>18</v>
      </c>
      <c r="B11" s="46" t="s">
        <v>19</v>
      </c>
      <c r="C11" s="47">
        <v>1</v>
      </c>
      <c r="D11" s="48">
        <v>2601.9899999999998</v>
      </c>
      <c r="E11" s="48"/>
      <c r="F11" s="49"/>
      <c r="G11" s="50">
        <v>48</v>
      </c>
      <c r="H11" s="50">
        <v>5</v>
      </c>
      <c r="I11" s="50">
        <v>4</v>
      </c>
      <c r="J11" s="19">
        <v>156</v>
      </c>
      <c r="K11" s="19"/>
      <c r="L11" s="12"/>
      <c r="M11" s="12"/>
      <c r="N11" s="12"/>
      <c r="O11" s="12"/>
    </row>
    <row r="12" spans="1:15">
      <c r="A12" s="19" t="s">
        <v>20</v>
      </c>
      <c r="B12" s="46" t="s">
        <v>21</v>
      </c>
      <c r="C12" s="47">
        <v>1</v>
      </c>
      <c r="D12" s="48">
        <v>2223.41</v>
      </c>
      <c r="E12" s="48">
        <v>158.33000000000001</v>
      </c>
      <c r="F12" s="49"/>
      <c r="G12" s="50">
        <v>41</v>
      </c>
      <c r="H12" s="50">
        <v>1</v>
      </c>
      <c r="I12" s="50">
        <v>11</v>
      </c>
      <c r="J12" s="19">
        <v>142</v>
      </c>
      <c r="K12" s="19"/>
      <c r="L12" s="12"/>
      <c r="M12" s="12"/>
      <c r="N12" s="12"/>
      <c r="O12" s="12"/>
    </row>
    <row r="13" spans="1:15">
      <c r="A13" s="19" t="s">
        <v>22</v>
      </c>
      <c r="B13" s="46" t="s">
        <v>23</v>
      </c>
      <c r="C13" s="47">
        <v>1</v>
      </c>
      <c r="D13" s="48">
        <v>2498.84</v>
      </c>
      <c r="E13" s="48"/>
      <c r="F13" s="49"/>
      <c r="G13" s="50">
        <v>32</v>
      </c>
      <c r="H13" s="50">
        <v>4</v>
      </c>
      <c r="I13" s="50">
        <v>4</v>
      </c>
      <c r="J13" s="19">
        <v>151</v>
      </c>
      <c r="K13" s="19"/>
      <c r="L13" s="12"/>
      <c r="M13" s="12"/>
      <c r="N13" s="12"/>
      <c r="O13" s="12"/>
    </row>
    <row r="14" spans="1:15">
      <c r="A14" s="19" t="s">
        <v>24</v>
      </c>
      <c r="B14" s="46" t="s">
        <v>25</v>
      </c>
      <c r="C14" s="47">
        <v>1</v>
      </c>
      <c r="D14" s="48">
        <v>2640.5</v>
      </c>
      <c r="E14" s="48"/>
      <c r="F14" s="49"/>
      <c r="G14" s="50">
        <v>48</v>
      </c>
      <c r="H14" s="50">
        <v>5</v>
      </c>
      <c r="I14" s="50">
        <v>4</v>
      </c>
      <c r="J14" s="19">
        <v>158</v>
      </c>
      <c r="K14" s="19"/>
      <c r="L14" s="12"/>
      <c r="M14" s="12"/>
      <c r="N14" s="12"/>
      <c r="O14" s="12"/>
    </row>
    <row r="15" spans="1:15">
      <c r="A15" s="19" t="s">
        <v>26</v>
      </c>
      <c r="B15" s="46" t="s">
        <v>27</v>
      </c>
      <c r="C15" s="47">
        <v>1</v>
      </c>
      <c r="D15" s="48">
        <v>2999.14</v>
      </c>
      <c r="E15" s="48"/>
      <c r="F15" s="49"/>
      <c r="G15" s="50">
        <v>56</v>
      </c>
      <c r="H15" s="50">
        <v>7</v>
      </c>
      <c r="I15" s="50">
        <v>4</v>
      </c>
      <c r="J15" s="19">
        <v>180</v>
      </c>
      <c r="K15" s="19"/>
      <c r="L15" s="12"/>
      <c r="M15" s="12"/>
      <c r="N15" s="12"/>
      <c r="O15" s="12"/>
    </row>
    <row r="16" spans="1:15">
      <c r="A16" s="19" t="s">
        <v>28</v>
      </c>
      <c r="B16" s="46" t="s">
        <v>29</v>
      </c>
      <c r="C16" s="47">
        <v>1</v>
      </c>
      <c r="D16" s="48">
        <v>3123.96</v>
      </c>
      <c r="E16" s="48"/>
      <c r="F16" s="49"/>
      <c r="G16" s="50">
        <v>56</v>
      </c>
      <c r="H16" s="50">
        <v>6</v>
      </c>
      <c r="I16" s="50">
        <v>4</v>
      </c>
      <c r="J16" s="19">
        <v>196</v>
      </c>
      <c r="K16" s="19"/>
      <c r="L16" s="12"/>
      <c r="M16" s="12"/>
      <c r="N16" s="12"/>
      <c r="O16" s="12"/>
    </row>
    <row r="17" spans="1:15">
      <c r="A17" s="19" t="s">
        <v>30</v>
      </c>
      <c r="B17" s="46" t="s">
        <v>31</v>
      </c>
      <c r="C17" s="47">
        <v>1</v>
      </c>
      <c r="D17" s="48">
        <v>2193.4899999999998</v>
      </c>
      <c r="E17" s="48">
        <v>203.49</v>
      </c>
      <c r="F17" s="49"/>
      <c r="G17" s="50">
        <v>40</v>
      </c>
      <c r="H17" s="50">
        <v>1</v>
      </c>
      <c r="I17" s="50">
        <v>11</v>
      </c>
      <c r="J17" s="19">
        <v>139</v>
      </c>
      <c r="K17" s="19"/>
      <c r="L17" s="12"/>
      <c r="M17" s="12"/>
      <c r="N17" s="12"/>
      <c r="O17" s="12"/>
    </row>
    <row r="18" spans="1:15">
      <c r="A18" s="19" t="s">
        <v>32</v>
      </c>
      <c r="B18" s="46" t="s">
        <v>33</v>
      </c>
      <c r="C18" s="47">
        <v>1</v>
      </c>
      <c r="D18" s="48">
        <v>3307.39</v>
      </c>
      <c r="E18" s="48"/>
      <c r="F18" s="49"/>
      <c r="G18" s="50">
        <v>56</v>
      </c>
      <c r="H18" s="50">
        <v>7</v>
      </c>
      <c r="I18" s="50">
        <v>4</v>
      </c>
      <c r="J18" s="19">
        <v>193</v>
      </c>
      <c r="K18" s="19"/>
      <c r="L18" s="12"/>
      <c r="M18" s="12"/>
      <c r="N18" s="12"/>
      <c r="O18" s="12"/>
    </row>
    <row r="19" spans="1:15">
      <c r="A19" s="19" t="s">
        <v>34</v>
      </c>
      <c r="B19" s="46" t="s">
        <v>35</v>
      </c>
      <c r="C19" s="47">
        <v>1</v>
      </c>
      <c r="D19" s="48">
        <v>2337.86</v>
      </c>
      <c r="E19" s="48">
        <v>46.04</v>
      </c>
      <c r="F19" s="49"/>
      <c r="G19" s="50">
        <v>43</v>
      </c>
      <c r="H19" s="50">
        <v>1</v>
      </c>
      <c r="I19" s="50">
        <v>11</v>
      </c>
      <c r="J19" s="19">
        <v>136</v>
      </c>
      <c r="K19" s="19"/>
      <c r="L19" s="12"/>
      <c r="M19" s="12"/>
      <c r="N19" s="12"/>
      <c r="O19" s="12"/>
    </row>
    <row r="20" spans="1:15">
      <c r="A20" s="19" t="s">
        <v>36</v>
      </c>
      <c r="B20" s="46" t="s">
        <v>37</v>
      </c>
      <c r="C20" s="47">
        <v>1</v>
      </c>
      <c r="D20" s="48">
        <v>3432.61</v>
      </c>
      <c r="E20" s="48"/>
      <c r="F20" s="49"/>
      <c r="G20" s="50">
        <v>64</v>
      </c>
      <c r="H20" s="50">
        <v>8</v>
      </c>
      <c r="I20" s="50">
        <v>4</v>
      </c>
      <c r="J20" s="19">
        <v>207</v>
      </c>
      <c r="K20" s="19"/>
      <c r="L20" s="12"/>
      <c r="M20" s="12"/>
      <c r="N20" s="12"/>
      <c r="O20" s="12"/>
    </row>
    <row r="21" spans="1:15" s="6" customFormat="1" ht="15">
      <c r="A21" s="51"/>
      <c r="B21" s="43" t="s">
        <v>38</v>
      </c>
      <c r="C21" s="52">
        <f t="shared" ref="C21:H21" si="2">SUM(C22:C24)</f>
        <v>3</v>
      </c>
      <c r="D21" s="53">
        <f t="shared" si="2"/>
        <v>14218.28</v>
      </c>
      <c r="E21" s="53">
        <f t="shared" si="2"/>
        <v>1928.6399999999999</v>
      </c>
      <c r="F21" s="54">
        <f t="shared" si="2"/>
        <v>0</v>
      </c>
      <c r="G21" s="55">
        <f t="shared" si="2"/>
        <v>280</v>
      </c>
      <c r="H21" s="55">
        <f t="shared" si="2"/>
        <v>7</v>
      </c>
      <c r="I21" s="55"/>
      <c r="J21" s="55">
        <f>SUM(J22:J24)</f>
        <v>1070</v>
      </c>
      <c r="K21" s="55">
        <f>SUM(K22:K24)</f>
        <v>0</v>
      </c>
      <c r="L21" s="31"/>
      <c r="M21" s="31"/>
      <c r="N21" s="31"/>
      <c r="O21" s="31"/>
    </row>
    <row r="22" spans="1:15">
      <c r="A22" s="19" t="s">
        <v>39</v>
      </c>
      <c r="B22" s="46" t="s">
        <v>40</v>
      </c>
      <c r="C22" s="47">
        <v>1</v>
      </c>
      <c r="D22" s="56">
        <v>7167.67</v>
      </c>
      <c r="E22" s="56">
        <v>1105.26</v>
      </c>
      <c r="F22" s="57"/>
      <c r="G22" s="58">
        <v>140</v>
      </c>
      <c r="H22" s="50">
        <v>3</v>
      </c>
      <c r="I22" s="50">
        <v>11</v>
      </c>
      <c r="J22" s="19">
        <v>561</v>
      </c>
      <c r="K22" s="19"/>
      <c r="L22" s="12"/>
      <c r="M22" s="12"/>
      <c r="N22" s="12"/>
      <c r="O22" s="12"/>
    </row>
    <row r="23" spans="1:15">
      <c r="A23" s="19" t="s">
        <v>41</v>
      </c>
      <c r="B23" s="46" t="s">
        <v>42</v>
      </c>
      <c r="C23" s="47">
        <v>1</v>
      </c>
      <c r="D23" s="56">
        <v>4119.2700000000004</v>
      </c>
      <c r="E23" s="56">
        <v>492.38</v>
      </c>
      <c r="F23" s="57"/>
      <c r="G23" s="58">
        <v>80</v>
      </c>
      <c r="H23" s="50">
        <v>2</v>
      </c>
      <c r="I23" s="50">
        <v>11</v>
      </c>
      <c r="J23" s="19">
        <v>296</v>
      </c>
      <c r="K23" s="19"/>
      <c r="L23" s="12"/>
      <c r="M23" s="12"/>
      <c r="N23" s="12"/>
      <c r="O23" s="12"/>
    </row>
    <row r="24" spans="1:15">
      <c r="A24" s="19" t="s">
        <v>43</v>
      </c>
      <c r="B24" s="46" t="s">
        <v>44</v>
      </c>
      <c r="C24" s="47">
        <v>1</v>
      </c>
      <c r="D24" s="56">
        <v>2931.34</v>
      </c>
      <c r="E24" s="56">
        <v>331</v>
      </c>
      <c r="F24" s="57"/>
      <c r="G24" s="58">
        <v>60</v>
      </c>
      <c r="H24" s="50">
        <v>2</v>
      </c>
      <c r="I24" s="50">
        <v>11</v>
      </c>
      <c r="J24" s="19">
        <v>213</v>
      </c>
      <c r="K24" s="19"/>
      <c r="L24" s="12"/>
      <c r="M24" s="12"/>
      <c r="N24" s="12"/>
      <c r="O24" s="12"/>
    </row>
    <row r="25" spans="1:15" s="6" customFormat="1" ht="15">
      <c r="A25" s="51"/>
      <c r="B25" s="43" t="s">
        <v>45</v>
      </c>
      <c r="C25" s="59">
        <f t="shared" ref="C25:H25" si="3">SUM(C26:C36)</f>
        <v>11</v>
      </c>
      <c r="D25" s="60">
        <f t="shared" si="3"/>
        <v>28976.400000000001</v>
      </c>
      <c r="E25" s="60">
        <f t="shared" si="3"/>
        <v>147.9</v>
      </c>
      <c r="F25" s="60">
        <f t="shared" si="3"/>
        <v>0</v>
      </c>
      <c r="G25" s="55">
        <f t="shared" si="3"/>
        <v>497</v>
      </c>
      <c r="H25" s="55">
        <f t="shared" si="3"/>
        <v>47</v>
      </c>
      <c r="I25" s="55"/>
      <c r="J25" s="55">
        <f>SUM(J26:J36)</f>
        <v>1695</v>
      </c>
      <c r="K25" s="55">
        <f>SUM(K26:K36)</f>
        <v>0</v>
      </c>
      <c r="L25" s="31"/>
      <c r="M25" s="31"/>
      <c r="N25" s="31"/>
      <c r="O25" s="31"/>
    </row>
    <row r="26" spans="1:15">
      <c r="A26" s="19" t="s">
        <v>46</v>
      </c>
      <c r="B26" s="46" t="s">
        <v>47</v>
      </c>
      <c r="C26" s="47">
        <v>1</v>
      </c>
      <c r="D26" s="48">
        <v>3855.9</v>
      </c>
      <c r="E26" s="48"/>
      <c r="F26" s="49"/>
      <c r="G26" s="50">
        <v>64</v>
      </c>
      <c r="H26" s="50">
        <v>8</v>
      </c>
      <c r="I26" s="50">
        <v>4</v>
      </c>
      <c r="J26" s="19">
        <v>238</v>
      </c>
      <c r="K26" s="19"/>
      <c r="L26" s="12"/>
      <c r="M26" s="12"/>
      <c r="N26" s="12"/>
      <c r="O26" s="12"/>
    </row>
    <row r="27" spans="1:15">
      <c r="A27" s="19" t="s">
        <v>48</v>
      </c>
      <c r="B27" s="46" t="s">
        <v>49</v>
      </c>
      <c r="C27" s="47">
        <v>1</v>
      </c>
      <c r="D27" s="48">
        <v>2767.71</v>
      </c>
      <c r="E27" s="48"/>
      <c r="F27" s="49"/>
      <c r="G27" s="50">
        <v>40</v>
      </c>
      <c r="H27" s="50">
        <v>5</v>
      </c>
      <c r="I27" s="50">
        <v>4</v>
      </c>
      <c r="J27" s="19">
        <v>155</v>
      </c>
      <c r="K27" s="19"/>
      <c r="L27" s="12"/>
      <c r="M27" s="12"/>
      <c r="N27" s="12"/>
      <c r="O27" s="12"/>
    </row>
    <row r="28" spans="1:15">
      <c r="A28" s="19" t="s">
        <v>50</v>
      </c>
      <c r="B28" s="46" t="s">
        <v>51</v>
      </c>
      <c r="C28" s="47">
        <v>1</v>
      </c>
      <c r="D28" s="48">
        <v>2422.2199999999998</v>
      </c>
      <c r="E28" s="48"/>
      <c r="F28" s="49"/>
      <c r="G28" s="50">
        <v>44</v>
      </c>
      <c r="H28" s="50">
        <v>1</v>
      </c>
      <c r="I28" s="50">
        <v>11</v>
      </c>
      <c r="J28" s="19">
        <v>131</v>
      </c>
      <c r="K28" s="19"/>
      <c r="L28" s="12"/>
      <c r="M28" s="12"/>
      <c r="N28" s="12"/>
      <c r="O28" s="12"/>
    </row>
    <row r="29" spans="1:15">
      <c r="A29" s="19" t="s">
        <v>52</v>
      </c>
      <c r="B29" s="46" t="s">
        <v>53</v>
      </c>
      <c r="C29" s="47">
        <v>1</v>
      </c>
      <c r="D29" s="48">
        <v>3286.35</v>
      </c>
      <c r="E29" s="48"/>
      <c r="F29" s="49"/>
      <c r="G29" s="50">
        <v>56</v>
      </c>
      <c r="H29" s="50">
        <v>6</v>
      </c>
      <c r="I29" s="50">
        <v>4</v>
      </c>
      <c r="J29" s="19">
        <v>186</v>
      </c>
      <c r="K29" s="19"/>
      <c r="L29" s="12"/>
      <c r="M29" s="12"/>
      <c r="N29" s="12"/>
      <c r="O29" s="12"/>
    </row>
    <row r="30" spans="1:15">
      <c r="A30" s="19" t="s">
        <v>54</v>
      </c>
      <c r="B30" s="46" t="s">
        <v>55</v>
      </c>
      <c r="C30" s="47">
        <v>1</v>
      </c>
      <c r="D30" s="48">
        <v>2647.85</v>
      </c>
      <c r="E30" s="48"/>
      <c r="F30" s="49"/>
      <c r="G30" s="50">
        <v>48</v>
      </c>
      <c r="H30" s="50">
        <v>5</v>
      </c>
      <c r="I30" s="50">
        <v>4</v>
      </c>
      <c r="J30" s="19">
        <v>154</v>
      </c>
      <c r="K30" s="19"/>
      <c r="L30" s="12"/>
      <c r="M30" s="12"/>
      <c r="N30" s="12"/>
      <c r="O30" s="12"/>
    </row>
    <row r="31" spans="1:15">
      <c r="A31" s="19" t="s">
        <v>56</v>
      </c>
      <c r="B31" s="46" t="s">
        <v>57</v>
      </c>
      <c r="C31" s="47">
        <v>1</v>
      </c>
      <c r="D31" s="48">
        <v>2165.66</v>
      </c>
      <c r="E31" s="48"/>
      <c r="F31" s="49"/>
      <c r="G31" s="50">
        <v>44</v>
      </c>
      <c r="H31" s="50">
        <v>1</v>
      </c>
      <c r="I31" s="50">
        <v>11</v>
      </c>
      <c r="J31" s="19">
        <v>118</v>
      </c>
      <c r="K31" s="19"/>
      <c r="L31" s="12"/>
      <c r="M31" s="12"/>
      <c r="N31" s="12"/>
      <c r="O31" s="12"/>
    </row>
    <row r="32" spans="1:15">
      <c r="A32" s="19" t="s">
        <v>58</v>
      </c>
      <c r="B32" s="46" t="s">
        <v>59</v>
      </c>
      <c r="C32" s="47">
        <v>1</v>
      </c>
      <c r="D32" s="48">
        <v>3439.85</v>
      </c>
      <c r="E32" s="48"/>
      <c r="F32" s="49"/>
      <c r="G32" s="50">
        <v>64</v>
      </c>
      <c r="H32" s="50">
        <v>8</v>
      </c>
      <c r="I32" s="50">
        <v>4</v>
      </c>
      <c r="J32" s="19">
        <v>206</v>
      </c>
      <c r="K32" s="19"/>
      <c r="L32" s="12"/>
      <c r="M32" s="12"/>
      <c r="N32" s="12"/>
      <c r="O32" s="12"/>
    </row>
    <row r="33" spans="1:15">
      <c r="A33" s="19" t="s">
        <v>60</v>
      </c>
      <c r="B33" s="46" t="s">
        <v>61</v>
      </c>
      <c r="C33" s="47">
        <v>1</v>
      </c>
      <c r="D33" s="48">
        <v>3018.42</v>
      </c>
      <c r="E33" s="48"/>
      <c r="F33" s="49"/>
      <c r="G33" s="50">
        <v>56</v>
      </c>
      <c r="H33" s="50">
        <v>7</v>
      </c>
      <c r="I33" s="50">
        <v>4</v>
      </c>
      <c r="J33" s="19">
        <v>184</v>
      </c>
      <c r="K33" s="19"/>
      <c r="L33" s="12"/>
      <c r="M33" s="12"/>
      <c r="N33" s="12"/>
      <c r="O33" s="12"/>
    </row>
    <row r="34" spans="1:15">
      <c r="A34" s="19" t="s">
        <v>62</v>
      </c>
      <c r="B34" s="46" t="s">
        <v>63</v>
      </c>
      <c r="C34" s="47">
        <v>1</v>
      </c>
      <c r="D34" s="48">
        <v>1262.06</v>
      </c>
      <c r="E34" s="48"/>
      <c r="F34" s="49"/>
      <c r="G34" s="50">
        <v>16</v>
      </c>
      <c r="H34" s="50">
        <v>2</v>
      </c>
      <c r="I34" s="50">
        <v>4</v>
      </c>
      <c r="J34" s="19">
        <v>71</v>
      </c>
      <c r="K34" s="19"/>
      <c r="L34" s="12"/>
      <c r="M34" s="12"/>
      <c r="N34" s="12"/>
      <c r="O34" s="12"/>
    </row>
    <row r="35" spans="1:15">
      <c r="A35" s="19" t="s">
        <v>64</v>
      </c>
      <c r="B35" s="46" t="s">
        <v>65</v>
      </c>
      <c r="C35" s="47">
        <v>1</v>
      </c>
      <c r="D35" s="48">
        <v>2226.5500000000002</v>
      </c>
      <c r="E35" s="48">
        <v>147.9</v>
      </c>
      <c r="F35" s="49"/>
      <c r="G35" s="50">
        <v>41</v>
      </c>
      <c r="H35" s="50">
        <v>1</v>
      </c>
      <c r="I35" s="50">
        <v>11</v>
      </c>
      <c r="J35" s="19">
        <v>142</v>
      </c>
      <c r="K35" s="19"/>
      <c r="L35" s="12"/>
      <c r="M35" s="12"/>
      <c r="N35" s="12"/>
      <c r="O35" s="12"/>
    </row>
    <row r="36" spans="1:15">
      <c r="A36" s="19" t="s">
        <v>66</v>
      </c>
      <c r="B36" s="46" t="s">
        <v>67</v>
      </c>
      <c r="C36" s="47">
        <v>1</v>
      </c>
      <c r="D36" s="48">
        <v>1883.83</v>
      </c>
      <c r="E36" s="48"/>
      <c r="F36" s="49"/>
      <c r="G36" s="50">
        <v>24</v>
      </c>
      <c r="H36" s="50">
        <v>3</v>
      </c>
      <c r="I36" s="50">
        <v>4</v>
      </c>
      <c r="J36" s="19">
        <v>110</v>
      </c>
      <c r="K36" s="19"/>
      <c r="L36" s="12"/>
      <c r="M36" s="12"/>
      <c r="N36" s="12"/>
      <c r="O36" s="12"/>
    </row>
    <row r="37" spans="1:15" s="6" customFormat="1" ht="15">
      <c r="A37" s="51"/>
      <c r="B37" s="43" t="s">
        <v>68</v>
      </c>
      <c r="C37" s="59">
        <f>SUM(C38)</f>
        <v>1</v>
      </c>
      <c r="D37" s="60">
        <f>SUM(D38)</f>
        <v>1971.71</v>
      </c>
      <c r="E37" s="60">
        <f>SUM(E38)</f>
        <v>0</v>
      </c>
      <c r="F37" s="60">
        <f>SUM(F38)</f>
        <v>0</v>
      </c>
      <c r="G37" s="61">
        <f>G38</f>
        <v>40</v>
      </c>
      <c r="H37" s="61">
        <f>H38</f>
        <v>1</v>
      </c>
      <c r="I37" s="55"/>
      <c r="J37" s="61">
        <f>J38</f>
        <v>0</v>
      </c>
      <c r="K37" s="61">
        <f>K38</f>
        <v>40</v>
      </c>
      <c r="L37" s="31"/>
      <c r="M37" s="31"/>
      <c r="N37" s="31"/>
      <c r="O37" s="31"/>
    </row>
    <row r="38" spans="1:15">
      <c r="A38" s="19" t="s">
        <v>69</v>
      </c>
      <c r="B38" s="46" t="s">
        <v>70</v>
      </c>
      <c r="C38" s="47">
        <v>1</v>
      </c>
      <c r="D38" s="48">
        <v>1971.71</v>
      </c>
      <c r="E38" s="48">
        <v>0</v>
      </c>
      <c r="F38" s="49"/>
      <c r="G38" s="50">
        <v>40</v>
      </c>
      <c r="H38" s="50">
        <v>1</v>
      </c>
      <c r="I38" s="50">
        <v>10</v>
      </c>
      <c r="J38" s="19"/>
      <c r="K38" s="19">
        <v>40</v>
      </c>
      <c r="L38" s="12"/>
      <c r="M38" s="12"/>
      <c r="N38" s="12"/>
      <c r="O38" s="12"/>
    </row>
    <row r="39" spans="1:15" s="6" customFormat="1" ht="15">
      <c r="A39" s="51"/>
      <c r="B39" s="43" t="s">
        <v>71</v>
      </c>
      <c r="C39" s="59">
        <f t="shared" ref="C39:H39" si="4">SUM(C40:C45)</f>
        <v>6</v>
      </c>
      <c r="D39" s="60">
        <f t="shared" si="4"/>
        <v>11418.39</v>
      </c>
      <c r="E39" s="60">
        <f t="shared" si="4"/>
        <v>516.04</v>
      </c>
      <c r="F39" s="60">
        <f t="shared" si="4"/>
        <v>2231.3200000000002</v>
      </c>
      <c r="G39" s="61">
        <f t="shared" si="4"/>
        <v>204</v>
      </c>
      <c r="H39" s="61">
        <f t="shared" si="4"/>
        <v>14</v>
      </c>
      <c r="I39" s="55"/>
      <c r="J39" s="61">
        <f>SUM(J40:J45)</f>
        <v>0</v>
      </c>
      <c r="K39" s="61">
        <f>SUM(K40:K45)</f>
        <v>219</v>
      </c>
      <c r="L39" s="31"/>
      <c r="M39" s="31"/>
      <c r="N39" s="31"/>
      <c r="O39" s="31"/>
    </row>
    <row r="40" spans="1:15">
      <c r="A40" s="19" t="s">
        <v>72</v>
      </c>
      <c r="B40" s="46" t="s">
        <v>73</v>
      </c>
      <c r="C40" s="47">
        <v>1</v>
      </c>
      <c r="D40" s="48">
        <v>1382.1</v>
      </c>
      <c r="E40" s="48"/>
      <c r="F40" s="49"/>
      <c r="G40" s="50">
        <v>28</v>
      </c>
      <c r="H40" s="50">
        <v>1</v>
      </c>
      <c r="I40" s="50">
        <v>7</v>
      </c>
      <c r="J40" s="19"/>
      <c r="K40" s="19">
        <v>28</v>
      </c>
      <c r="L40" s="12"/>
      <c r="M40" s="12"/>
      <c r="N40" s="12"/>
      <c r="O40" s="12"/>
    </row>
    <row r="41" spans="1:15">
      <c r="A41" s="19" t="s">
        <v>74</v>
      </c>
      <c r="B41" s="46" t="s">
        <v>75</v>
      </c>
      <c r="C41" s="47">
        <v>1</v>
      </c>
      <c r="D41" s="48">
        <v>1501.91</v>
      </c>
      <c r="E41" s="48"/>
      <c r="F41" s="49">
        <v>347.5</v>
      </c>
      <c r="G41" s="50">
        <v>24</v>
      </c>
      <c r="H41" s="50">
        <v>3</v>
      </c>
      <c r="I41" s="50">
        <v>4</v>
      </c>
      <c r="J41" s="19"/>
      <c r="K41" s="19">
        <v>24</v>
      </c>
      <c r="L41" s="12"/>
      <c r="M41" s="12"/>
      <c r="N41" s="12"/>
      <c r="O41" s="12"/>
    </row>
    <row r="42" spans="1:15">
      <c r="A42" s="19" t="s">
        <v>76</v>
      </c>
      <c r="B42" s="46" t="s">
        <v>77</v>
      </c>
      <c r="C42" s="47">
        <v>1</v>
      </c>
      <c r="D42" s="48">
        <v>1601.85</v>
      </c>
      <c r="E42" s="48"/>
      <c r="F42" s="49">
        <v>420.66</v>
      </c>
      <c r="G42" s="50">
        <v>32</v>
      </c>
      <c r="H42" s="50">
        <v>3</v>
      </c>
      <c r="I42" s="50">
        <v>4</v>
      </c>
      <c r="J42" s="19"/>
      <c r="K42" s="19">
        <v>32</v>
      </c>
      <c r="L42" s="12"/>
      <c r="M42" s="12"/>
      <c r="N42" s="12"/>
      <c r="O42" s="12"/>
    </row>
    <row r="43" spans="1:15">
      <c r="A43" s="19" t="s">
        <v>78</v>
      </c>
      <c r="B43" s="46" t="s">
        <v>79</v>
      </c>
      <c r="C43" s="47">
        <v>1</v>
      </c>
      <c r="D43" s="48">
        <v>1801.73</v>
      </c>
      <c r="E43" s="48">
        <v>142</v>
      </c>
      <c r="F43" s="49"/>
      <c r="G43" s="50">
        <v>34</v>
      </c>
      <c r="H43" s="50">
        <v>1</v>
      </c>
      <c r="I43" s="50">
        <v>10</v>
      </c>
      <c r="J43" s="19"/>
      <c r="K43" s="19">
        <v>37</v>
      </c>
      <c r="L43" s="12"/>
      <c r="M43" s="12"/>
      <c r="N43" s="12"/>
      <c r="O43" s="12"/>
    </row>
    <row r="44" spans="1:15">
      <c r="A44" s="19" t="s">
        <v>80</v>
      </c>
      <c r="B44" s="46" t="s">
        <v>81</v>
      </c>
      <c r="C44" s="47">
        <v>1</v>
      </c>
      <c r="D44" s="48">
        <v>2572.3200000000002</v>
      </c>
      <c r="E44" s="48">
        <v>187.02</v>
      </c>
      <c r="F44" s="49">
        <v>731.58</v>
      </c>
      <c r="G44" s="50">
        <v>40</v>
      </c>
      <c r="H44" s="50">
        <v>3</v>
      </c>
      <c r="I44" s="50">
        <v>7</v>
      </c>
      <c r="J44" s="19"/>
      <c r="K44" s="19">
        <v>46</v>
      </c>
      <c r="L44" s="12"/>
      <c r="M44" s="12"/>
      <c r="N44" s="12"/>
      <c r="O44" s="12"/>
    </row>
    <row r="45" spans="1:15">
      <c r="A45" s="19" t="s">
        <v>82</v>
      </c>
      <c r="B45" s="46" t="s">
        <v>83</v>
      </c>
      <c r="C45" s="47">
        <v>1</v>
      </c>
      <c r="D45" s="48">
        <v>2558.48</v>
      </c>
      <c r="E45" s="48">
        <v>187.02</v>
      </c>
      <c r="F45" s="49">
        <v>731.58</v>
      </c>
      <c r="G45" s="50">
        <v>46</v>
      </c>
      <c r="H45" s="50">
        <v>3</v>
      </c>
      <c r="I45" s="50">
        <v>7</v>
      </c>
      <c r="J45" s="19"/>
      <c r="K45" s="19">
        <v>52</v>
      </c>
      <c r="L45" s="12"/>
      <c r="M45" s="12"/>
      <c r="N45" s="12"/>
      <c r="O45" s="12"/>
    </row>
    <row r="46" spans="1:15" s="6" customFormat="1" ht="15">
      <c r="A46" s="51"/>
      <c r="B46" s="43" t="s">
        <v>84</v>
      </c>
      <c r="C46" s="59">
        <f t="shared" ref="C46:H46" si="5">SUM(C47:C74)</f>
        <v>28</v>
      </c>
      <c r="D46" s="60">
        <f t="shared" si="5"/>
        <v>84006.51</v>
      </c>
      <c r="E46" s="60">
        <f t="shared" si="5"/>
        <v>1437.5800000000002</v>
      </c>
      <c r="F46" s="60">
        <f t="shared" si="5"/>
        <v>0</v>
      </c>
      <c r="G46" s="61">
        <f t="shared" si="5"/>
        <v>1496</v>
      </c>
      <c r="H46" s="61">
        <f t="shared" si="5"/>
        <v>95</v>
      </c>
      <c r="I46" s="61"/>
      <c r="J46" s="61">
        <f>SUM(J47:J74)</f>
        <v>5144</v>
      </c>
      <c r="K46" s="61">
        <f>SUM(K47:K74)</f>
        <v>0</v>
      </c>
      <c r="L46" s="31"/>
      <c r="M46" s="31"/>
      <c r="N46" s="31"/>
      <c r="O46" s="31"/>
    </row>
    <row r="47" spans="1:15">
      <c r="A47" s="19" t="s">
        <v>85</v>
      </c>
      <c r="B47" s="46" t="s">
        <v>86</v>
      </c>
      <c r="C47" s="47">
        <v>1</v>
      </c>
      <c r="D47" s="48">
        <v>3915.43</v>
      </c>
      <c r="E47" s="48">
        <v>293.51</v>
      </c>
      <c r="F47" s="49"/>
      <c r="G47" s="50">
        <v>74</v>
      </c>
      <c r="H47" s="50">
        <v>1</v>
      </c>
      <c r="I47" s="50">
        <v>13</v>
      </c>
      <c r="J47" s="19">
        <v>245</v>
      </c>
      <c r="K47" s="19"/>
      <c r="L47" s="12"/>
      <c r="M47" s="12"/>
      <c r="N47" s="12"/>
      <c r="O47" s="12"/>
    </row>
    <row r="48" spans="1:15">
      <c r="A48" s="19" t="s">
        <v>87</v>
      </c>
      <c r="B48" s="46" t="s">
        <v>88</v>
      </c>
      <c r="C48" s="47">
        <v>1</v>
      </c>
      <c r="D48" s="48">
        <v>3977.26</v>
      </c>
      <c r="E48" s="48">
        <v>232.2</v>
      </c>
      <c r="F48" s="49"/>
      <c r="G48" s="50">
        <v>75</v>
      </c>
      <c r="H48" s="50">
        <v>1</v>
      </c>
      <c r="I48" s="50">
        <v>13</v>
      </c>
      <c r="J48" s="19">
        <v>254</v>
      </c>
      <c r="K48" s="19"/>
      <c r="L48" s="12"/>
      <c r="M48" s="12"/>
      <c r="N48" s="12"/>
      <c r="O48" s="12"/>
    </row>
    <row r="49" spans="1:15">
      <c r="A49" s="19" t="s">
        <v>89</v>
      </c>
      <c r="B49" s="46" t="s">
        <v>90</v>
      </c>
      <c r="C49" s="47">
        <v>1</v>
      </c>
      <c r="D49" s="48">
        <v>2537.88</v>
      </c>
      <c r="E49" s="48"/>
      <c r="F49" s="49"/>
      <c r="G49" s="50">
        <v>44</v>
      </c>
      <c r="H49" s="50">
        <v>4</v>
      </c>
      <c r="I49" s="50">
        <v>4</v>
      </c>
      <c r="J49" s="19">
        <v>151</v>
      </c>
      <c r="K49" s="19"/>
      <c r="L49" s="12"/>
      <c r="M49" s="12"/>
      <c r="N49" s="12"/>
      <c r="O49" s="12"/>
    </row>
    <row r="50" spans="1:15">
      <c r="A50" s="19" t="s">
        <v>91</v>
      </c>
      <c r="B50" s="46" t="s">
        <v>92</v>
      </c>
      <c r="C50" s="47">
        <v>1</v>
      </c>
      <c r="D50" s="48">
        <v>2703.73</v>
      </c>
      <c r="E50" s="48"/>
      <c r="F50" s="49"/>
      <c r="G50" s="50">
        <v>48</v>
      </c>
      <c r="H50" s="50">
        <v>3</v>
      </c>
      <c r="I50" s="50">
        <v>4</v>
      </c>
      <c r="J50" s="19">
        <v>148</v>
      </c>
      <c r="K50" s="19"/>
      <c r="L50" s="12"/>
      <c r="M50" s="12"/>
      <c r="N50" s="12"/>
      <c r="O50" s="12"/>
    </row>
    <row r="51" spans="1:15">
      <c r="A51" s="19" t="s">
        <v>93</v>
      </c>
      <c r="B51" s="46" t="s">
        <v>94</v>
      </c>
      <c r="C51" s="47">
        <v>1</v>
      </c>
      <c r="D51" s="48">
        <v>3894.92</v>
      </c>
      <c r="E51" s="48">
        <v>257.55</v>
      </c>
      <c r="F51" s="49"/>
      <c r="G51" s="50">
        <v>74</v>
      </c>
      <c r="H51" s="50">
        <v>1</v>
      </c>
      <c r="I51" s="50">
        <v>13</v>
      </c>
      <c r="J51" s="19">
        <v>246</v>
      </c>
      <c r="K51" s="19"/>
      <c r="L51" s="12"/>
      <c r="M51" s="12"/>
      <c r="N51" s="12"/>
      <c r="O51" s="12"/>
    </row>
    <row r="52" spans="1:15">
      <c r="A52" s="19" t="s">
        <v>95</v>
      </c>
      <c r="B52" s="46" t="s">
        <v>96</v>
      </c>
      <c r="C52" s="47">
        <v>1</v>
      </c>
      <c r="D52" s="48">
        <v>3626.16</v>
      </c>
      <c r="E52" s="48"/>
      <c r="F52" s="49"/>
      <c r="G52" s="50">
        <v>64</v>
      </c>
      <c r="H52" s="50">
        <v>7</v>
      </c>
      <c r="I52" s="50">
        <v>4</v>
      </c>
      <c r="J52" s="19">
        <v>227</v>
      </c>
      <c r="K52" s="19"/>
      <c r="L52" s="12"/>
      <c r="M52" s="12"/>
      <c r="N52" s="12"/>
      <c r="O52" s="12"/>
    </row>
    <row r="53" spans="1:15">
      <c r="A53" s="19" t="s">
        <v>97</v>
      </c>
      <c r="B53" s="46" t="s">
        <v>98</v>
      </c>
      <c r="C53" s="47">
        <v>1</v>
      </c>
      <c r="D53" s="48">
        <v>2044.85</v>
      </c>
      <c r="E53" s="48"/>
      <c r="F53" s="49"/>
      <c r="G53" s="50">
        <v>32</v>
      </c>
      <c r="H53" s="50">
        <v>4</v>
      </c>
      <c r="I53" s="50">
        <v>4</v>
      </c>
      <c r="J53" s="19">
        <v>137</v>
      </c>
      <c r="K53" s="19"/>
      <c r="L53" s="12"/>
      <c r="M53" s="12"/>
      <c r="N53" s="12"/>
      <c r="O53" s="12"/>
    </row>
    <row r="54" spans="1:15">
      <c r="A54" s="19" t="s">
        <v>99</v>
      </c>
      <c r="B54" s="46" t="s">
        <v>100</v>
      </c>
      <c r="C54" s="47">
        <v>1</v>
      </c>
      <c r="D54" s="48">
        <v>1875.04</v>
      </c>
      <c r="E54" s="48"/>
      <c r="F54" s="49"/>
      <c r="G54" s="50">
        <v>32</v>
      </c>
      <c r="H54" s="50">
        <v>4</v>
      </c>
      <c r="I54" s="50">
        <v>4</v>
      </c>
      <c r="J54" s="19">
        <v>110</v>
      </c>
      <c r="K54" s="19"/>
      <c r="L54" s="12"/>
      <c r="M54" s="12"/>
      <c r="N54" s="12"/>
      <c r="O54" s="12"/>
    </row>
    <row r="55" spans="1:15">
      <c r="A55" s="19" t="s">
        <v>101</v>
      </c>
      <c r="B55" s="46" t="s">
        <v>102</v>
      </c>
      <c r="C55" s="47">
        <v>1</v>
      </c>
      <c r="D55" s="48">
        <v>2166.46</v>
      </c>
      <c r="E55" s="48"/>
      <c r="F55" s="49"/>
      <c r="G55" s="50">
        <v>38</v>
      </c>
      <c r="H55" s="50">
        <v>2</v>
      </c>
      <c r="I55" s="50">
        <v>4</v>
      </c>
      <c r="J55" s="19">
        <v>133</v>
      </c>
      <c r="K55" s="19"/>
      <c r="L55" s="12"/>
      <c r="M55" s="12"/>
      <c r="N55" s="12"/>
      <c r="O55" s="12"/>
    </row>
    <row r="56" spans="1:15">
      <c r="A56" s="19" t="s">
        <v>103</v>
      </c>
      <c r="B56" s="46" t="s">
        <v>104</v>
      </c>
      <c r="C56" s="47">
        <v>1</v>
      </c>
      <c r="D56" s="48">
        <v>3633.71</v>
      </c>
      <c r="E56" s="48"/>
      <c r="F56" s="49"/>
      <c r="G56" s="50">
        <v>56</v>
      </c>
      <c r="H56" s="50">
        <v>6</v>
      </c>
      <c r="I56" s="50">
        <v>4</v>
      </c>
      <c r="J56" s="19">
        <v>225</v>
      </c>
      <c r="K56" s="19"/>
      <c r="L56" s="12"/>
      <c r="M56" s="12"/>
      <c r="N56" s="12"/>
      <c r="O56" s="12"/>
    </row>
    <row r="57" spans="1:15">
      <c r="A57" s="19" t="s">
        <v>105</v>
      </c>
      <c r="B57" s="46" t="s">
        <v>106</v>
      </c>
      <c r="C57" s="47">
        <v>1</v>
      </c>
      <c r="D57" s="48">
        <v>2122.7199999999998</v>
      </c>
      <c r="E57" s="48"/>
      <c r="F57" s="49"/>
      <c r="G57" s="50">
        <v>38</v>
      </c>
      <c r="H57" s="50">
        <v>2</v>
      </c>
      <c r="I57" s="50">
        <v>4</v>
      </c>
      <c r="J57" s="19">
        <v>134</v>
      </c>
      <c r="K57" s="19"/>
      <c r="L57" s="12"/>
      <c r="M57" s="12"/>
      <c r="N57" s="12"/>
      <c r="O57" s="12"/>
    </row>
    <row r="58" spans="1:15">
      <c r="A58" s="19" t="s">
        <v>107</v>
      </c>
      <c r="B58" s="46" t="s">
        <v>108</v>
      </c>
      <c r="C58" s="47">
        <v>1</v>
      </c>
      <c r="D58" s="48">
        <v>3983.94</v>
      </c>
      <c r="E58" s="48">
        <v>226.48</v>
      </c>
      <c r="F58" s="49"/>
      <c r="G58" s="50">
        <v>75</v>
      </c>
      <c r="H58" s="50">
        <v>1</v>
      </c>
      <c r="I58" s="50">
        <v>13</v>
      </c>
      <c r="J58" s="19">
        <v>244</v>
      </c>
      <c r="K58" s="19"/>
      <c r="L58" s="12"/>
      <c r="M58" s="12"/>
      <c r="N58" s="12"/>
      <c r="O58" s="12"/>
    </row>
    <row r="59" spans="1:15">
      <c r="A59" s="19" t="s">
        <v>109</v>
      </c>
      <c r="B59" s="46" t="s">
        <v>110</v>
      </c>
      <c r="C59" s="47">
        <v>1</v>
      </c>
      <c r="D59" s="48">
        <v>4045.35</v>
      </c>
      <c r="E59" s="48">
        <v>298.42</v>
      </c>
      <c r="F59" s="49"/>
      <c r="G59" s="50">
        <v>76</v>
      </c>
      <c r="H59" s="50">
        <v>1</v>
      </c>
      <c r="I59" s="50">
        <v>13</v>
      </c>
      <c r="J59" s="19">
        <v>250</v>
      </c>
      <c r="K59" s="19"/>
      <c r="L59" s="12"/>
      <c r="M59" s="12"/>
      <c r="N59" s="12"/>
      <c r="O59" s="12"/>
    </row>
    <row r="60" spans="1:15">
      <c r="A60" s="19" t="s">
        <v>111</v>
      </c>
      <c r="B60" s="46" t="s">
        <v>112</v>
      </c>
      <c r="C60" s="47">
        <v>1</v>
      </c>
      <c r="D60" s="48">
        <v>1089.48</v>
      </c>
      <c r="E60" s="48"/>
      <c r="F60" s="49"/>
      <c r="G60" s="50">
        <v>16</v>
      </c>
      <c r="H60" s="50">
        <v>2</v>
      </c>
      <c r="I60" s="50">
        <v>4</v>
      </c>
      <c r="J60" s="19">
        <v>69</v>
      </c>
      <c r="K60" s="19"/>
      <c r="L60" s="12"/>
      <c r="M60" s="12"/>
      <c r="N60" s="12"/>
      <c r="O60" s="12"/>
    </row>
    <row r="61" spans="1:15">
      <c r="A61" s="19" t="s">
        <v>113</v>
      </c>
      <c r="B61" s="46" t="s">
        <v>114</v>
      </c>
      <c r="C61" s="47">
        <v>1</v>
      </c>
      <c r="D61" s="48">
        <v>3286.11</v>
      </c>
      <c r="E61" s="48"/>
      <c r="F61" s="49"/>
      <c r="G61" s="50">
        <v>56</v>
      </c>
      <c r="H61" s="50">
        <v>7</v>
      </c>
      <c r="I61" s="50">
        <v>4</v>
      </c>
      <c r="J61" s="19">
        <v>203</v>
      </c>
      <c r="K61" s="19"/>
      <c r="L61" s="12"/>
      <c r="M61" s="12"/>
      <c r="N61" s="12"/>
      <c r="O61" s="12"/>
    </row>
    <row r="62" spans="1:15">
      <c r="A62" s="19" t="s">
        <v>115</v>
      </c>
      <c r="B62" s="46" t="s">
        <v>116</v>
      </c>
      <c r="C62" s="47">
        <v>1</v>
      </c>
      <c r="D62" s="48">
        <v>2403.96</v>
      </c>
      <c r="E62" s="48"/>
      <c r="F62" s="49"/>
      <c r="G62" s="50">
        <v>40</v>
      </c>
      <c r="H62" s="50">
        <v>5</v>
      </c>
      <c r="I62" s="50">
        <v>4</v>
      </c>
      <c r="J62" s="19">
        <v>150</v>
      </c>
      <c r="K62" s="19"/>
      <c r="L62" s="12"/>
      <c r="M62" s="12"/>
      <c r="N62" s="12"/>
      <c r="O62" s="12"/>
    </row>
    <row r="63" spans="1:15">
      <c r="A63" s="19" t="s">
        <v>117</v>
      </c>
      <c r="B63" s="46" t="s">
        <v>118</v>
      </c>
      <c r="C63" s="47">
        <v>1</v>
      </c>
      <c r="D63" s="48">
        <v>4126.3500000000004</v>
      </c>
      <c r="E63" s="48"/>
      <c r="F63" s="49"/>
      <c r="G63" s="50">
        <v>79</v>
      </c>
      <c r="H63" s="50">
        <v>1</v>
      </c>
      <c r="I63" s="50">
        <v>13</v>
      </c>
      <c r="J63" s="19">
        <v>248</v>
      </c>
      <c r="K63" s="19"/>
      <c r="L63" s="12"/>
      <c r="M63" s="12"/>
      <c r="N63" s="12"/>
      <c r="O63" s="12"/>
    </row>
    <row r="64" spans="1:15">
      <c r="A64" s="19" t="s">
        <v>119</v>
      </c>
      <c r="B64" s="46" t="s">
        <v>120</v>
      </c>
      <c r="C64" s="47">
        <v>1</v>
      </c>
      <c r="D64" s="48">
        <v>2120.7600000000002</v>
      </c>
      <c r="E64" s="48"/>
      <c r="F64" s="49"/>
      <c r="G64" s="50">
        <v>38</v>
      </c>
      <c r="H64" s="50">
        <v>2</v>
      </c>
      <c r="I64" s="50">
        <v>4</v>
      </c>
      <c r="J64" s="19">
        <v>135</v>
      </c>
      <c r="K64" s="19"/>
      <c r="L64" s="12"/>
      <c r="M64" s="12"/>
      <c r="N64" s="12"/>
      <c r="O64" s="12"/>
    </row>
    <row r="65" spans="1:15">
      <c r="A65" s="19" t="s">
        <v>121</v>
      </c>
      <c r="B65" s="46" t="s">
        <v>122</v>
      </c>
      <c r="C65" s="47">
        <v>1</v>
      </c>
      <c r="D65" s="48">
        <v>2585.36</v>
      </c>
      <c r="E65" s="48"/>
      <c r="F65" s="49"/>
      <c r="G65" s="50">
        <v>43</v>
      </c>
      <c r="H65" s="50">
        <v>4</v>
      </c>
      <c r="I65" s="50">
        <v>4</v>
      </c>
      <c r="J65" s="19">
        <v>152</v>
      </c>
      <c r="K65" s="19"/>
      <c r="L65" s="12"/>
      <c r="M65" s="12"/>
      <c r="N65" s="12"/>
      <c r="O65" s="12"/>
    </row>
    <row r="66" spans="1:15">
      <c r="A66" s="19" t="s">
        <v>123</v>
      </c>
      <c r="B66" s="46" t="s">
        <v>124</v>
      </c>
      <c r="C66" s="47">
        <v>1</v>
      </c>
      <c r="D66" s="48">
        <v>2720.33</v>
      </c>
      <c r="E66" s="48"/>
      <c r="F66" s="49"/>
      <c r="G66" s="50">
        <v>44</v>
      </c>
      <c r="H66" s="50">
        <v>4</v>
      </c>
      <c r="I66" s="50">
        <v>4</v>
      </c>
      <c r="J66" s="19">
        <v>162</v>
      </c>
      <c r="K66" s="19"/>
      <c r="L66" s="12"/>
      <c r="M66" s="12"/>
      <c r="N66" s="12"/>
      <c r="O66" s="12"/>
    </row>
    <row r="67" spans="1:15">
      <c r="A67" s="19" t="s">
        <v>125</v>
      </c>
      <c r="B67" s="46" t="s">
        <v>126</v>
      </c>
      <c r="C67" s="47">
        <v>1</v>
      </c>
      <c r="D67" s="48">
        <v>4148.66</v>
      </c>
      <c r="E67" s="48"/>
      <c r="F67" s="49"/>
      <c r="G67" s="50">
        <v>80</v>
      </c>
      <c r="H67" s="50">
        <v>1</v>
      </c>
      <c r="I67" s="50">
        <v>13</v>
      </c>
      <c r="J67" s="19">
        <v>241</v>
      </c>
      <c r="K67" s="19"/>
      <c r="L67" s="12"/>
      <c r="M67" s="12"/>
      <c r="N67" s="12"/>
      <c r="O67" s="12"/>
    </row>
    <row r="68" spans="1:15">
      <c r="A68" s="19" t="s">
        <v>127</v>
      </c>
      <c r="B68" s="46" t="s">
        <v>128</v>
      </c>
      <c r="C68" s="47">
        <v>1</v>
      </c>
      <c r="D68" s="48">
        <v>2581</v>
      </c>
      <c r="E68" s="48"/>
      <c r="F68" s="49"/>
      <c r="G68" s="50">
        <v>40</v>
      </c>
      <c r="H68" s="50">
        <v>5</v>
      </c>
      <c r="I68" s="50">
        <v>4</v>
      </c>
      <c r="J68" s="19">
        <v>162</v>
      </c>
      <c r="K68" s="19"/>
      <c r="L68" s="12"/>
      <c r="M68" s="12"/>
      <c r="N68" s="12"/>
      <c r="O68" s="12"/>
    </row>
    <row r="69" spans="1:15">
      <c r="A69" s="19" t="s">
        <v>129</v>
      </c>
      <c r="B69" s="46" t="s">
        <v>130</v>
      </c>
      <c r="C69" s="47">
        <v>1</v>
      </c>
      <c r="D69" s="48">
        <v>3150.11</v>
      </c>
      <c r="E69" s="48"/>
      <c r="F69" s="49"/>
      <c r="G69" s="50">
        <v>52</v>
      </c>
      <c r="H69" s="50">
        <v>5</v>
      </c>
      <c r="I69" s="50">
        <v>4</v>
      </c>
      <c r="J69" s="19">
        <v>186</v>
      </c>
      <c r="K69" s="19"/>
      <c r="L69" s="12"/>
      <c r="M69" s="12"/>
      <c r="N69" s="12"/>
      <c r="O69" s="12"/>
    </row>
    <row r="70" spans="1:15">
      <c r="A70" s="19" t="s">
        <v>131</v>
      </c>
      <c r="B70" s="46" t="s">
        <v>132</v>
      </c>
      <c r="C70" s="47">
        <v>1</v>
      </c>
      <c r="D70" s="48">
        <v>4013</v>
      </c>
      <c r="E70" s="48">
        <v>129.41999999999999</v>
      </c>
      <c r="F70" s="49"/>
      <c r="G70" s="50">
        <v>76</v>
      </c>
      <c r="H70" s="50">
        <v>1</v>
      </c>
      <c r="I70" s="50">
        <v>13</v>
      </c>
      <c r="J70" s="19">
        <v>231</v>
      </c>
      <c r="K70" s="19"/>
      <c r="L70" s="12"/>
      <c r="M70" s="12"/>
      <c r="N70" s="12"/>
      <c r="O70" s="12"/>
    </row>
    <row r="71" spans="1:15">
      <c r="A71" s="19" t="s">
        <v>133</v>
      </c>
      <c r="B71" s="46" t="s">
        <v>134</v>
      </c>
      <c r="C71" s="47">
        <v>1</v>
      </c>
      <c r="D71" s="48">
        <v>2196.1799999999998</v>
      </c>
      <c r="E71" s="48"/>
      <c r="F71" s="49"/>
      <c r="G71" s="50">
        <v>40</v>
      </c>
      <c r="H71" s="50">
        <v>5</v>
      </c>
      <c r="I71" s="50">
        <v>4</v>
      </c>
      <c r="J71" s="19">
        <v>134</v>
      </c>
      <c r="K71" s="19"/>
      <c r="L71" s="12"/>
      <c r="M71" s="12"/>
      <c r="N71" s="12"/>
      <c r="O71" s="12"/>
    </row>
    <row r="72" spans="1:15">
      <c r="A72" s="19" t="s">
        <v>135</v>
      </c>
      <c r="B72" s="46" t="s">
        <v>136</v>
      </c>
      <c r="C72" s="47">
        <v>1</v>
      </c>
      <c r="D72" s="48">
        <v>2736.58</v>
      </c>
      <c r="E72" s="48"/>
      <c r="F72" s="49"/>
      <c r="G72" s="50">
        <v>52</v>
      </c>
      <c r="H72" s="50">
        <v>6</v>
      </c>
      <c r="I72" s="50">
        <v>4</v>
      </c>
      <c r="J72" s="19">
        <v>177</v>
      </c>
      <c r="K72" s="19"/>
      <c r="L72" s="12"/>
      <c r="M72" s="12"/>
      <c r="N72" s="12"/>
      <c r="O72" s="12"/>
    </row>
    <row r="73" spans="1:15">
      <c r="A73" s="19" t="s">
        <v>137</v>
      </c>
      <c r="B73" s="46" t="s">
        <v>138</v>
      </c>
      <c r="C73" s="47">
        <v>1</v>
      </c>
      <c r="D73" s="48">
        <v>4201.34</v>
      </c>
      <c r="E73" s="48"/>
      <c r="F73" s="49"/>
      <c r="G73" s="50">
        <v>76</v>
      </c>
      <c r="H73" s="50">
        <v>8</v>
      </c>
      <c r="I73" s="50">
        <v>4</v>
      </c>
      <c r="J73" s="19">
        <v>257</v>
      </c>
      <c r="K73" s="19"/>
      <c r="L73" s="12"/>
      <c r="M73" s="12"/>
      <c r="N73" s="12"/>
      <c r="O73" s="12"/>
    </row>
    <row r="74" spans="1:15">
      <c r="A74" s="19" t="s">
        <v>139</v>
      </c>
      <c r="B74" s="46" t="s">
        <v>140</v>
      </c>
      <c r="C74" s="47">
        <v>1</v>
      </c>
      <c r="D74" s="48">
        <v>2119.84</v>
      </c>
      <c r="E74" s="48"/>
      <c r="F74" s="49"/>
      <c r="G74" s="50">
        <v>38</v>
      </c>
      <c r="H74" s="50">
        <v>2</v>
      </c>
      <c r="I74" s="50">
        <v>4</v>
      </c>
      <c r="J74" s="19">
        <v>133</v>
      </c>
      <c r="K74" s="19"/>
      <c r="L74" s="12"/>
      <c r="M74" s="12"/>
      <c r="N74" s="12"/>
      <c r="O74" s="12"/>
    </row>
    <row r="75" spans="1:15" s="6" customFormat="1" ht="15">
      <c r="A75" s="51"/>
      <c r="B75" s="43" t="s">
        <v>141</v>
      </c>
      <c r="C75" s="59">
        <f t="shared" ref="C75:H75" si="6">SUM(C76:C79)</f>
        <v>3</v>
      </c>
      <c r="D75" s="60">
        <f t="shared" si="6"/>
        <v>24738.699999999997</v>
      </c>
      <c r="E75" s="60">
        <f t="shared" si="6"/>
        <v>8519.7899999999991</v>
      </c>
      <c r="F75" s="60">
        <f t="shared" si="6"/>
        <v>5137.0200000000004</v>
      </c>
      <c r="G75" s="61">
        <f t="shared" si="6"/>
        <v>448</v>
      </c>
      <c r="H75" s="61">
        <f t="shared" si="6"/>
        <v>8</v>
      </c>
      <c r="I75" s="55"/>
      <c r="J75" s="61">
        <f>SUM(J76:J79)</f>
        <v>0</v>
      </c>
      <c r="K75" s="61">
        <f>SUM(K76:K79)</f>
        <v>472</v>
      </c>
      <c r="L75" s="31"/>
      <c r="M75" s="31"/>
      <c r="N75" s="31"/>
      <c r="O75" s="31"/>
    </row>
    <row r="76" spans="1:15">
      <c r="A76" s="19" t="s">
        <v>142</v>
      </c>
      <c r="B76" s="46" t="s">
        <v>143</v>
      </c>
      <c r="C76" s="47">
        <v>1</v>
      </c>
      <c r="D76" s="48">
        <v>14806.4</v>
      </c>
      <c r="E76" s="48"/>
      <c r="F76" s="71">
        <v>5137.0200000000004</v>
      </c>
      <c r="G76" s="50">
        <v>294</v>
      </c>
      <c r="H76" s="50">
        <v>3</v>
      </c>
      <c r="I76" s="50">
        <v>16</v>
      </c>
      <c r="J76" s="19"/>
      <c r="K76" s="19">
        <v>294</v>
      </c>
      <c r="L76" s="12"/>
      <c r="M76" s="12"/>
      <c r="N76" s="12"/>
      <c r="O76" s="12"/>
    </row>
    <row r="77" spans="1:15">
      <c r="A77" s="19" t="s">
        <v>144</v>
      </c>
      <c r="B77" s="49" t="s">
        <v>145</v>
      </c>
      <c r="C77" s="47">
        <v>1</v>
      </c>
      <c r="D77" s="48">
        <v>9932.2999999999993</v>
      </c>
      <c r="E77" s="48"/>
      <c r="F77" s="71"/>
      <c r="G77" s="50">
        <v>154</v>
      </c>
      <c r="H77" s="50">
        <v>5</v>
      </c>
      <c r="I77" s="62" t="s">
        <v>146</v>
      </c>
      <c r="J77" s="19"/>
      <c r="K77" s="19">
        <v>178</v>
      </c>
      <c r="L77" s="12"/>
      <c r="M77" s="12"/>
      <c r="N77" s="12"/>
      <c r="O77" s="12"/>
    </row>
    <row r="78" spans="1:15">
      <c r="A78" s="19"/>
      <c r="B78" s="49" t="s">
        <v>147</v>
      </c>
      <c r="C78" s="72">
        <v>1</v>
      </c>
      <c r="D78" s="48"/>
      <c r="E78" s="48">
        <v>7467.94</v>
      </c>
      <c r="F78" s="49"/>
      <c r="G78" s="50"/>
      <c r="H78" s="50"/>
      <c r="I78" s="50"/>
      <c r="J78" s="19"/>
      <c r="K78" s="19"/>
      <c r="L78" s="12"/>
      <c r="M78" s="12"/>
      <c r="N78" s="12"/>
      <c r="O78" s="12"/>
    </row>
    <row r="79" spans="1:15">
      <c r="A79" s="19" t="s">
        <v>148</v>
      </c>
      <c r="B79" s="49" t="s">
        <v>149</v>
      </c>
      <c r="C79" s="72"/>
      <c r="D79" s="48"/>
      <c r="E79" s="48">
        <v>1051.8499999999999</v>
      </c>
      <c r="F79" s="49"/>
      <c r="G79" s="50"/>
      <c r="H79" s="50"/>
      <c r="I79" s="50"/>
      <c r="J79" s="19"/>
      <c r="K79" s="19"/>
      <c r="L79" s="12"/>
      <c r="M79" s="12"/>
      <c r="N79" s="12"/>
      <c r="O79" s="12"/>
    </row>
    <row r="80" spans="1:15" s="4" customFormat="1">
      <c r="A80" s="63"/>
      <c r="B80" s="43" t="s">
        <v>150</v>
      </c>
      <c r="C80" s="59">
        <f>SUM(C81)</f>
        <v>16</v>
      </c>
      <c r="D80" s="60">
        <f>SUM(D81)</f>
        <v>3080.32</v>
      </c>
      <c r="E80" s="60">
        <f>SUM(E81)</f>
        <v>0</v>
      </c>
      <c r="F80" s="60">
        <f>SUM(F81)</f>
        <v>0</v>
      </c>
      <c r="G80" s="61">
        <f>G81</f>
        <v>16</v>
      </c>
      <c r="H80" s="61">
        <f>H81</f>
        <v>0</v>
      </c>
      <c r="I80" s="64"/>
      <c r="J80" s="61">
        <f>J81</f>
        <v>0</v>
      </c>
      <c r="K80" s="61">
        <f>K81</f>
        <v>12</v>
      </c>
      <c r="L80" s="30"/>
      <c r="M80" s="30"/>
      <c r="N80" s="30"/>
      <c r="O80" s="30"/>
    </row>
    <row r="81" spans="1:15">
      <c r="A81" s="19" t="s">
        <v>151</v>
      </c>
      <c r="B81" s="46" t="s">
        <v>152</v>
      </c>
      <c r="C81" s="47">
        <v>16</v>
      </c>
      <c r="D81" s="48">
        <v>3080.32</v>
      </c>
      <c r="E81" s="48"/>
      <c r="F81" s="49"/>
      <c r="G81" s="50">
        <v>16</v>
      </c>
      <c r="H81" s="50"/>
      <c r="I81" s="50"/>
      <c r="J81" s="19"/>
      <c r="K81" s="19">
        <v>12</v>
      </c>
      <c r="L81" s="12"/>
      <c r="M81" s="12"/>
      <c r="N81" s="12"/>
      <c r="O81" s="12"/>
    </row>
    <row r="82" spans="1:15" s="4" customFormat="1" hidden="1">
      <c r="A82" s="63"/>
      <c r="B82" s="43" t="s">
        <v>153</v>
      </c>
      <c r="C82" s="59">
        <f>SUM(C83)</f>
        <v>1</v>
      </c>
      <c r="D82" s="60">
        <f>SUM(D83)</f>
        <v>0</v>
      </c>
      <c r="E82" s="60">
        <f>SUM(E83)</f>
        <v>1030.21</v>
      </c>
      <c r="F82" s="60">
        <f>SUM(F83)</f>
        <v>0</v>
      </c>
      <c r="G82" s="61">
        <f>G83</f>
        <v>0</v>
      </c>
      <c r="H82" s="61">
        <f>H83</f>
        <v>1</v>
      </c>
      <c r="I82" s="64"/>
      <c r="J82" s="61">
        <f>J83</f>
        <v>0</v>
      </c>
      <c r="K82" s="61">
        <f>K83</f>
        <v>0</v>
      </c>
      <c r="L82" s="30"/>
      <c r="M82" s="30"/>
      <c r="N82" s="30"/>
      <c r="O82" s="30"/>
    </row>
    <row r="83" spans="1:15" hidden="1">
      <c r="A83" s="19" t="s">
        <v>154</v>
      </c>
      <c r="B83" s="46" t="s">
        <v>155</v>
      </c>
      <c r="C83" s="47">
        <v>1</v>
      </c>
      <c r="D83" s="48">
        <v>0</v>
      </c>
      <c r="E83" s="48">
        <v>1030.21</v>
      </c>
      <c r="F83" s="49"/>
      <c r="G83" s="50">
        <v>0</v>
      </c>
      <c r="H83" s="50">
        <v>1</v>
      </c>
      <c r="I83" s="50">
        <v>1</v>
      </c>
      <c r="J83" s="19"/>
      <c r="K83" s="19"/>
      <c r="L83" s="12"/>
      <c r="M83" s="12"/>
      <c r="N83" s="12"/>
      <c r="O83" s="12"/>
    </row>
    <row r="84" spans="1:15" s="4" customFormat="1" hidden="1">
      <c r="A84" s="63"/>
      <c r="B84" s="43" t="s">
        <v>156</v>
      </c>
      <c r="C84" s="59">
        <f>SUM(C85)</f>
        <v>1</v>
      </c>
      <c r="D84" s="60">
        <f>SUM(D85)</f>
        <v>0</v>
      </c>
      <c r="E84" s="60">
        <f>SUM(E85)</f>
        <v>615</v>
      </c>
      <c r="F84" s="60">
        <f>SUM(F85)</f>
        <v>0</v>
      </c>
      <c r="G84" s="61">
        <f>G85</f>
        <v>0</v>
      </c>
      <c r="H84" s="61">
        <f>H85</f>
        <v>1</v>
      </c>
      <c r="I84" s="64"/>
      <c r="J84" s="61">
        <f>J85</f>
        <v>0</v>
      </c>
      <c r="K84" s="61">
        <f>K85</f>
        <v>0</v>
      </c>
      <c r="L84" s="30"/>
      <c r="M84" s="30"/>
      <c r="N84" s="30"/>
      <c r="O84" s="30"/>
    </row>
    <row r="85" spans="1:15" hidden="1">
      <c r="A85" s="19" t="s">
        <v>157</v>
      </c>
      <c r="B85" s="46" t="s">
        <v>158</v>
      </c>
      <c r="C85" s="47">
        <v>1</v>
      </c>
      <c r="D85" s="48">
        <v>0</v>
      </c>
      <c r="E85" s="48">
        <v>615</v>
      </c>
      <c r="F85" s="49"/>
      <c r="G85" s="50">
        <v>0</v>
      </c>
      <c r="H85" s="50">
        <v>1</v>
      </c>
      <c r="I85" s="50">
        <v>1</v>
      </c>
      <c r="J85" s="19"/>
      <c r="K85" s="19"/>
      <c r="L85" s="12"/>
      <c r="M85" s="12"/>
      <c r="N85" s="12"/>
      <c r="O85" s="12"/>
    </row>
    <row r="86" spans="1:15" s="4" customFormat="1">
      <c r="A86" s="63"/>
      <c r="B86" s="43" t="s">
        <v>159</v>
      </c>
      <c r="C86" s="59">
        <f>SUM(C87)</f>
        <v>1</v>
      </c>
      <c r="D86" s="60">
        <f>SUM(D87)</f>
        <v>2336.8200000000002</v>
      </c>
      <c r="E86" s="60">
        <f>SUM(E87)</f>
        <v>2030</v>
      </c>
      <c r="F86" s="60">
        <f>SUM(F87)</f>
        <v>0</v>
      </c>
      <c r="G86" s="61">
        <f>G87</f>
        <v>33</v>
      </c>
      <c r="H86" s="61">
        <f>H87</f>
        <v>4</v>
      </c>
      <c r="I86" s="64"/>
      <c r="J86" s="61">
        <f>J87</f>
        <v>200</v>
      </c>
      <c r="K86" s="61">
        <f>K87</f>
        <v>0</v>
      </c>
      <c r="L86" s="30"/>
      <c r="M86" s="30"/>
      <c r="N86" s="30"/>
      <c r="O86" s="30"/>
    </row>
    <row r="87" spans="1:15">
      <c r="A87" s="19">
        <v>68</v>
      </c>
      <c r="B87" s="46" t="s">
        <v>160</v>
      </c>
      <c r="C87" s="47">
        <v>1</v>
      </c>
      <c r="D87" s="48">
        <v>2336.8200000000002</v>
      </c>
      <c r="E87" s="48">
        <v>2030</v>
      </c>
      <c r="F87" s="49"/>
      <c r="G87" s="50">
        <v>33</v>
      </c>
      <c r="H87" s="50">
        <v>4</v>
      </c>
      <c r="I87" s="62" t="s">
        <v>161</v>
      </c>
      <c r="J87" s="19">
        <v>200</v>
      </c>
      <c r="K87" s="19"/>
      <c r="L87" s="12"/>
      <c r="M87" s="12"/>
      <c r="N87" s="12"/>
      <c r="O87" s="12"/>
    </row>
    <row r="88" spans="1:15" s="4" customFormat="1">
      <c r="A88" s="63"/>
      <c r="B88" s="43" t="s">
        <v>162</v>
      </c>
      <c r="C88" s="59">
        <f>SUM(C89)</f>
        <v>1</v>
      </c>
      <c r="D88" s="60">
        <f>SUM(D89)</f>
        <v>5581.13</v>
      </c>
      <c r="E88" s="60">
        <f>SUM(E89)</f>
        <v>1114.76</v>
      </c>
      <c r="F88" s="60">
        <f>SUM(F89)</f>
        <v>2897.92</v>
      </c>
      <c r="G88" s="61">
        <f>G89</f>
        <v>100</v>
      </c>
      <c r="H88" s="61">
        <f>H89</f>
        <v>4</v>
      </c>
      <c r="I88" s="64"/>
      <c r="J88" s="61">
        <f>J89</f>
        <v>0</v>
      </c>
      <c r="K88" s="61">
        <f>K89</f>
        <v>116</v>
      </c>
      <c r="L88" s="30"/>
      <c r="M88" s="30"/>
      <c r="N88" s="30"/>
      <c r="O88" s="30"/>
    </row>
    <row r="89" spans="1:15">
      <c r="A89" s="19">
        <v>69</v>
      </c>
      <c r="B89" s="46" t="s">
        <v>163</v>
      </c>
      <c r="C89" s="47">
        <v>1</v>
      </c>
      <c r="D89" s="48">
        <v>5581.13</v>
      </c>
      <c r="E89" s="48">
        <v>1114.76</v>
      </c>
      <c r="F89" s="49">
        <v>2897.92</v>
      </c>
      <c r="G89" s="50">
        <v>100</v>
      </c>
      <c r="H89" s="50">
        <v>4</v>
      </c>
      <c r="I89" s="50">
        <v>7</v>
      </c>
      <c r="J89" s="19"/>
      <c r="K89" s="19">
        <v>116</v>
      </c>
      <c r="L89" s="12"/>
      <c r="M89" s="12"/>
      <c r="N89" s="12"/>
      <c r="O89" s="12"/>
    </row>
    <row r="90" spans="1:15" s="4" customFormat="1">
      <c r="A90" s="63"/>
      <c r="B90" s="43" t="s">
        <v>164</v>
      </c>
      <c r="C90" s="59">
        <f>SUM(C91)</f>
        <v>1</v>
      </c>
      <c r="D90" s="60">
        <f>SUM(D91)</f>
        <v>4227.9399999999996</v>
      </c>
      <c r="E90" s="60">
        <f>SUM(E91)</f>
        <v>544.41999999999996</v>
      </c>
      <c r="F90" s="60">
        <f>SUM(F91)</f>
        <v>714</v>
      </c>
      <c r="G90" s="61">
        <f>G91</f>
        <v>81</v>
      </c>
      <c r="H90" s="61">
        <f>H91</f>
        <v>2</v>
      </c>
      <c r="I90" s="64"/>
      <c r="J90" s="61">
        <f>J91</f>
        <v>0</v>
      </c>
      <c r="K90" s="61">
        <f>K91</f>
        <v>86</v>
      </c>
      <c r="L90" s="30"/>
      <c r="M90" s="30"/>
      <c r="N90" s="30"/>
      <c r="O90" s="30"/>
    </row>
    <row r="91" spans="1:15">
      <c r="A91" s="19">
        <v>70</v>
      </c>
      <c r="B91" s="46" t="s">
        <v>165</v>
      </c>
      <c r="C91" s="65">
        <v>1</v>
      </c>
      <c r="D91" s="66">
        <v>4227.9399999999996</v>
      </c>
      <c r="E91" s="66">
        <v>544.41999999999996</v>
      </c>
      <c r="F91" s="46">
        <v>714</v>
      </c>
      <c r="G91" s="19">
        <v>81</v>
      </c>
      <c r="H91" s="19">
        <v>2</v>
      </c>
      <c r="I91" s="67" t="s">
        <v>166</v>
      </c>
      <c r="J91" s="19"/>
      <c r="K91" s="19">
        <v>86</v>
      </c>
      <c r="L91" s="12"/>
      <c r="M91" s="12"/>
      <c r="N91" s="12"/>
      <c r="O91" s="12"/>
    </row>
    <row r="92" spans="1:15" s="4" customFormat="1" ht="15.75" hidden="1" thickBot="1">
      <c r="A92" s="32"/>
      <c r="B92" s="33" t="s">
        <v>167</v>
      </c>
      <c r="C92" s="34">
        <f>C93+C94+C95</f>
        <v>3</v>
      </c>
      <c r="D92" s="35">
        <f>SUM(D93:D95)</f>
        <v>0</v>
      </c>
      <c r="E92" s="35">
        <f>SUM(E93:E95)</f>
        <v>173.10000000000002</v>
      </c>
      <c r="F92" s="35">
        <f>SUM(F93:F95)</f>
        <v>0</v>
      </c>
      <c r="G92" s="35">
        <f>SUM(G93:G95)</f>
        <v>0</v>
      </c>
      <c r="H92" s="35">
        <f>SUM(H93:H95)</f>
        <v>0</v>
      </c>
      <c r="I92" s="36"/>
      <c r="J92" s="37">
        <f>J93</f>
        <v>0</v>
      </c>
      <c r="K92" s="37">
        <f>K93</f>
        <v>0</v>
      </c>
      <c r="L92" s="3"/>
      <c r="M92" s="3"/>
      <c r="N92" s="3"/>
      <c r="O92" s="3"/>
    </row>
    <row r="93" spans="1:15" hidden="1">
      <c r="A93" s="10" t="s">
        <v>168</v>
      </c>
      <c r="B93" s="11" t="s">
        <v>169</v>
      </c>
      <c r="C93" s="10">
        <v>1</v>
      </c>
      <c r="D93" s="15">
        <v>0</v>
      </c>
      <c r="E93" s="15">
        <v>57.7</v>
      </c>
      <c r="F93" s="16">
        <v>0</v>
      </c>
      <c r="G93" s="17">
        <v>0</v>
      </c>
      <c r="H93" s="18">
        <v>0</v>
      </c>
      <c r="I93" s="18">
        <v>1</v>
      </c>
      <c r="J93" s="12"/>
      <c r="K93" s="12"/>
    </row>
    <row r="94" spans="1:15" ht="15" hidden="1" customHeight="1">
      <c r="A94" s="10" t="s">
        <v>170</v>
      </c>
      <c r="B94" s="11" t="s">
        <v>171</v>
      </c>
      <c r="C94" s="10">
        <v>1</v>
      </c>
      <c r="D94" s="15">
        <v>0</v>
      </c>
      <c r="E94" s="15">
        <v>57.7</v>
      </c>
      <c r="F94" s="16">
        <v>0</v>
      </c>
      <c r="G94" s="17">
        <v>0</v>
      </c>
      <c r="H94" s="18">
        <v>0</v>
      </c>
      <c r="I94" s="18">
        <v>1</v>
      </c>
      <c r="J94" s="12"/>
      <c r="K94" s="12"/>
    </row>
    <row r="95" spans="1:15" hidden="1">
      <c r="A95" s="10" t="s">
        <v>172</v>
      </c>
      <c r="B95" s="11" t="s">
        <v>173</v>
      </c>
      <c r="C95" s="10">
        <v>1</v>
      </c>
      <c r="D95" s="15">
        <v>0</v>
      </c>
      <c r="E95" s="15">
        <v>57.7</v>
      </c>
      <c r="F95" s="16">
        <v>0</v>
      </c>
      <c r="G95" s="17">
        <v>0</v>
      </c>
      <c r="H95" s="18">
        <v>0</v>
      </c>
      <c r="I95" s="18">
        <v>1</v>
      </c>
      <c r="J95" s="12"/>
      <c r="K95" s="12"/>
    </row>
    <row r="96" spans="1:15" s="4" customFormat="1" ht="15.75" hidden="1" thickBot="1">
      <c r="A96" s="9"/>
      <c r="B96" s="5" t="s">
        <v>174</v>
      </c>
      <c r="C96" s="7">
        <f>C97+C98+C99</f>
        <v>2</v>
      </c>
      <c r="D96" s="13">
        <f>SUM(D97)</f>
        <v>0</v>
      </c>
      <c r="E96" s="13">
        <f>SUM(E97:E98)</f>
        <v>120</v>
      </c>
      <c r="F96" s="13">
        <f>SUM(F97:F98)</f>
        <v>0</v>
      </c>
      <c r="G96" s="13">
        <f>SUM(G97:G98)</f>
        <v>0</v>
      </c>
      <c r="H96" s="13">
        <f>SUM(H97:H98)</f>
        <v>0</v>
      </c>
      <c r="I96" s="14"/>
      <c r="J96" s="8">
        <f>J97</f>
        <v>0</v>
      </c>
      <c r="K96" s="8">
        <f>K97</f>
        <v>0</v>
      </c>
      <c r="L96" s="3"/>
      <c r="M96" s="3"/>
      <c r="N96" s="3"/>
      <c r="O96" s="3"/>
    </row>
    <row r="97" spans="1:11" hidden="1">
      <c r="A97" s="10" t="s">
        <v>175</v>
      </c>
      <c r="B97" s="11" t="s">
        <v>176</v>
      </c>
      <c r="C97" s="10">
        <v>1</v>
      </c>
      <c r="D97" s="15">
        <v>0</v>
      </c>
      <c r="E97" s="15">
        <v>49</v>
      </c>
      <c r="F97" s="16">
        <v>0</v>
      </c>
      <c r="G97" s="17">
        <v>0</v>
      </c>
      <c r="H97" s="18">
        <v>0</v>
      </c>
      <c r="I97" s="18">
        <v>1</v>
      </c>
      <c r="J97" s="12"/>
      <c r="K97" s="12"/>
    </row>
    <row r="98" spans="1:11" hidden="1">
      <c r="A98" s="10" t="s">
        <v>177</v>
      </c>
      <c r="B98" s="11" t="s">
        <v>178</v>
      </c>
      <c r="C98" s="10">
        <v>1</v>
      </c>
      <c r="D98" s="15">
        <v>0</v>
      </c>
      <c r="E98" s="15">
        <v>71</v>
      </c>
      <c r="F98" s="16">
        <v>0</v>
      </c>
      <c r="G98" s="17">
        <v>0</v>
      </c>
      <c r="H98" s="18">
        <v>0</v>
      </c>
      <c r="I98" s="18">
        <v>1</v>
      </c>
      <c r="J98" s="12"/>
      <c r="K98" s="12"/>
    </row>
  </sheetData>
  <autoFilter ref="A5:I95" xr:uid="{00000000-0009-0000-0000-000000000000}"/>
  <mergeCells count="2">
    <mergeCell ref="F76:F77"/>
    <mergeCell ref="C78:C79"/>
  </mergeCells>
  <pageMargins left="0.82677165354330717" right="0.82677165354330717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Zestawienie_nieruchomości</vt:lpstr>
      <vt:lpstr>Zestawienie_nieruchomości!Obszar_wydruku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Więcławski</dc:creator>
  <cp:lastModifiedBy>Joanna Zimochocka</cp:lastModifiedBy>
  <cp:lastPrinted>2024-10-28T09:56:14Z</cp:lastPrinted>
  <dcterms:created xsi:type="dcterms:W3CDTF">2024-10-17T13:45:32Z</dcterms:created>
  <dcterms:modified xsi:type="dcterms:W3CDTF">2024-10-30T11:40:40Z</dcterms:modified>
</cp:coreProperties>
</file>